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5600" windowHeight="9915" activeTab="0"/>
  </bookViews>
  <sheets>
    <sheet name="PZU_wskaźniki dział" sheetId="1" r:id="rId1"/>
    <sheet name="PZU_activity ratios" sheetId="2" r:id="rId2"/>
  </sheets>
  <externalReferences>
    <externalReference r:id="rId5"/>
  </externalReferences>
  <definedNames/>
  <calcPr fullCalcOnLoad="1"/>
</workbook>
</file>

<file path=xl/sharedStrings.xml><?xml version="1.0" encoding="utf-8"?>
<sst xmlns="http://schemas.openxmlformats.org/spreadsheetml/2006/main" count="815" uniqueCount="462">
  <si>
    <t>Cena rynkowa akcji / wartość księgowa na akcję</t>
  </si>
  <si>
    <t>Wartość księgowa na akcję </t>
  </si>
  <si>
    <t>Cena / zysk netto na akcję</t>
  </si>
  <si>
    <t xml:space="preserve">EPS (zł)                                                                 </t>
  </si>
  <si>
    <t>Zysk (strata) netto / ilość akcji</t>
  </si>
  <si>
    <t xml:space="preserve">Dywidenda przypadająca na jedną akcję / cena rynkowa akcji </t>
  </si>
  <si>
    <t>DPS (zł)*</t>
  </si>
  <si>
    <t>Dywidenda na akcję</t>
  </si>
  <si>
    <t xml:space="preserve">(Cena rynkowa akcji na koniec okresu  – cena rynkowa akcji na początek okresu  + dywidenda wypłacona w okresie) / cena rynkowa akcji na początek okresu </t>
  </si>
  <si>
    <r>
      <t xml:space="preserve">DY Stopa dywidendy (%)                                                    </t>
    </r>
    <r>
      <rPr>
        <i/>
        <sz val="9"/>
        <color indexed="8"/>
        <rFont val="Tahoma"/>
        <family val="2"/>
      </rPr>
      <t xml:space="preserve">  </t>
    </r>
  </si>
  <si>
    <t>Wskaźniki rynku kapitałowego dla Grupy PZU</t>
  </si>
  <si>
    <t>(wynik finansowy netto / średni stan kapitałów własnych) x 100%</t>
  </si>
  <si>
    <t>Rentowność kapitałów (ROA)</t>
  </si>
  <si>
    <t>(wynik finansowy netto / średni stan aktywów) x 100%</t>
  </si>
  <si>
    <t>Wskaźnik kosztów administracyjnych</t>
  </si>
  <si>
    <t>Rentowność sprzedaży</t>
  </si>
  <si>
    <t>(wynik finansowy netto/składka przypisana brutto)x100%</t>
  </si>
  <si>
    <t>* bez uwzględnienia dywidendy wypłaconej w dniu 26 listopada 2009 roku jako zaliczka na poczet dywidendy przewidywanej na koniec roku obrotowego 2009 w wysokości 12.749.917 tys. zł (147,69 zł na akcję)</t>
  </si>
  <si>
    <t>(aktywa na pokrycie rezerw / stan rezerw techniczno-ubezpieczeniowych) x 100%</t>
  </si>
  <si>
    <t>Stopień pokrycia rezerw aktywami</t>
  </si>
  <si>
    <t>Wskaźnik pokrycia marginesu wypłacalności środkami własnymi</t>
  </si>
  <si>
    <t>Wskaźnik pokrycia kapitału gwarancyjnego środkami własnymi</t>
  </si>
  <si>
    <t>TSR  Całkowita stopa zwrotu dla akcjonariuszy (%)</t>
  </si>
  <si>
    <t xml:space="preserve">P / BV    (C / WK) (zł)                                            </t>
  </si>
  <si>
    <t>BVPS (zł)</t>
  </si>
  <si>
    <t xml:space="preserve">Rentowność kapitałów (ROE)                     </t>
  </si>
  <si>
    <t xml:space="preserve"> </t>
  </si>
  <si>
    <t>Wskaźniki sprawności działania Grupy PZU</t>
  </si>
  <si>
    <t>Wskaźniki rentowności Grupy PZU</t>
  </si>
  <si>
    <t>Margines wypłacalności (w mln zł)</t>
  </si>
  <si>
    <t>(środki własne / margines wypłacalności) w zł</t>
  </si>
  <si>
    <t>Kapitał gwarancyjny (w mln zł)</t>
  </si>
  <si>
    <t>Środki własne (w mln zł)</t>
  </si>
  <si>
    <t>(środki własne / margines wypłacalności) x 100%</t>
  </si>
  <si>
    <t>(odszkodowania i świadczenia brutto/składka przypisana brutto) * 100%</t>
  </si>
  <si>
    <t>Wskaźnik odszkodowań i świadczeń brutto (prosty)</t>
  </si>
  <si>
    <t>Wskaźnik odszkodowań i świadczeń na udziale własnym</t>
  </si>
  <si>
    <t>Wskaźnik kosztów działalności ubezpieczeniowej</t>
  </si>
  <si>
    <t xml:space="preserve">Wskaźnik kosztów akwizycji </t>
  </si>
  <si>
    <t>Wskaźnik mieszany w ubezpieczeniach majątkowych i pozostałych osobowych</t>
  </si>
  <si>
    <t>(odszkodowania i świadczenia netto /składka zarobiona na udziale własnym) * 100%</t>
  </si>
  <si>
    <t>(koszty działalności ubezpieczeniowej/składka zarobiona na udziale własnym) * 100%</t>
  </si>
  <si>
    <t>(koszty akwizycji/składka zarobiona na udziale własnym) * 100%</t>
  </si>
  <si>
    <t>(koszty administracyjne/składka zarobiona na udziale własnym) * 100%</t>
  </si>
  <si>
    <t>(odszkodowania i świadczenia netto  + koszty działalności ubezpieczeniowej / składka zarobiona na udziale własnym) * 100%</t>
  </si>
  <si>
    <t>Marża zysku operacyjnego w ubezpieczeniach na życie</t>
  </si>
  <si>
    <t>(zysk operacyjny / składka przypisana brutto) * 100%</t>
  </si>
  <si>
    <t>nd</t>
  </si>
  <si>
    <t>Wskaźniki działalności Grupy PZU</t>
  </si>
  <si>
    <t xml:space="preserve">P / E   (C / Z) (zł)                                                  </t>
  </si>
  <si>
    <t xml:space="preserve">2012
 I półrocze </t>
  </si>
  <si>
    <t>b/d</t>
  </si>
  <si>
    <t xml:space="preserve">2013
 I półrocze </t>
  </si>
  <si>
    <t>PZU Group - operating and financial ratios</t>
  </si>
  <si>
    <t>2012
IH</t>
  </si>
  <si>
    <t>2013
IH</t>
  </si>
  <si>
    <t>PZU Group profitability ratios</t>
  </si>
  <si>
    <t>Return on equity (ROE)</t>
  </si>
  <si>
    <t>20.30%</t>
  </si>
  <si>
    <t>18.30%</t>
  </si>
  <si>
    <t>24.00%</t>
  </si>
  <si>
    <t>24.10%</t>
  </si>
  <si>
    <t>(net profit/average equity) x 100%</t>
  </si>
  <si>
    <t>Return on assets (ROA)</t>
  </si>
  <si>
    <t>4.70%</t>
  </si>
  <si>
    <t>4.60%</t>
  </si>
  <si>
    <t>6.00%</t>
  </si>
  <si>
    <t>5.60%</t>
  </si>
  <si>
    <t>(net profit/average assets) x 100%</t>
  </si>
  <si>
    <t>Return on sales (ROS)</t>
  </si>
  <si>
    <t>16.80%</t>
  </si>
  <si>
    <t>15.30%</t>
  </si>
  <si>
    <t>20.00%</t>
  </si>
  <si>
    <t>(Net financial profit/(loss) / Gross written premium) x 100%</t>
  </si>
  <si>
    <t>PZU Group efficiency ratios</t>
  </si>
  <si>
    <t>Gross claims ratio</t>
  </si>
  <si>
    <t>75.23%</t>
  </si>
  <si>
    <t>67.89%</t>
  </si>
  <si>
    <t>68.49%</t>
  </si>
  <si>
    <t>76.16%</t>
  </si>
  <si>
    <t>64.18%</t>
  </si>
  <si>
    <t>67.93%</t>
  </si>
  <si>
    <t>(gross claims paid / gross written premium) * 100%</t>
  </si>
  <si>
    <t>Claims ratio - net of reinsurance</t>
  </si>
  <si>
    <t>73.06%</t>
  </si>
  <si>
    <t>68.64%</t>
  </si>
  <si>
    <t>70.10%</t>
  </si>
  <si>
    <t>76.34%</t>
  </si>
  <si>
    <t>66.76%</t>
  </si>
  <si>
    <t>68.69%</t>
  </si>
  <si>
    <t>(claims incurred / earned premiums - net of reinsurance) * 100%</t>
  </si>
  <si>
    <t>Operating expenses ratio</t>
  </si>
  <si>
    <t>24.04%</t>
  </si>
  <si>
    <t>22.47%</t>
  </si>
  <si>
    <t>21.43%</t>
  </si>
  <si>
    <t>21.50%</t>
  </si>
  <si>
    <t>19.74%</t>
  </si>
  <si>
    <t>21.06%</t>
  </si>
  <si>
    <t>(costs of basic operations / earned premiums - net of reinsurance) * 100%</t>
  </si>
  <si>
    <t>Acquisition costs ratio</t>
  </si>
  <si>
    <t>13.45%</t>
  </si>
  <si>
    <t>13.18%</t>
  </si>
  <si>
    <t>12.70%</t>
  </si>
  <si>
    <t>12.50%</t>
  </si>
  <si>
    <t>11.89%</t>
  </si>
  <si>
    <t>12.41%</t>
  </si>
  <si>
    <t>(acquisition costs / earned premiums - net of reinsurance) * 100%</t>
  </si>
  <si>
    <t>Administrative costs ratio</t>
  </si>
  <si>
    <t>10.59%</t>
  </si>
  <si>
    <t>9.29%</t>
  </si>
  <si>
    <t>8.73%</t>
  </si>
  <si>
    <t>9.00%</t>
  </si>
  <si>
    <t>7.84%</t>
  </si>
  <si>
    <t>8.66%</t>
  </si>
  <si>
    <t>(administrative costs / earned premiums - net of reinsurance) * 100%</t>
  </si>
  <si>
    <t>Combined ratio - non-life insurance</t>
  </si>
  <si>
    <t>104.70%</t>
  </si>
  <si>
    <t>95.30%</t>
  </si>
  <si>
    <t>90.50%</t>
  </si>
  <si>
    <t>92.80%</t>
  </si>
  <si>
    <t>82.30%</t>
  </si>
  <si>
    <t>87.80%</t>
  </si>
  <si>
    <t xml:space="preserve">(claims incurred + costs of basic operations / earned premiums - net of reinsurance) </t>
  </si>
  <si>
    <t>Operating profit margin - life insurance</t>
  </si>
  <si>
    <t>28.70%</t>
  </si>
  <si>
    <t>24.40%</t>
  </si>
  <si>
    <t>19.80%</t>
  </si>
  <si>
    <t>21.90%</t>
  </si>
  <si>
    <t>22.30%</t>
  </si>
  <si>
    <t>(operating profit / gross written premium) * 100%</t>
  </si>
  <si>
    <t xml:space="preserve">Equity market indicators for the PZU Group </t>
  </si>
  <si>
    <t xml:space="preserve">P / BV (PLN)                 </t>
  </si>
  <si>
    <t>2.40</t>
  </si>
  <si>
    <t>2.07</t>
  </si>
  <si>
    <t>2.26</t>
  </si>
  <si>
    <t>2.64</t>
  </si>
  <si>
    <t>2.66</t>
  </si>
  <si>
    <t>2.95</t>
  </si>
  <si>
    <t>Market price of shares / book value per share</t>
  </si>
  <si>
    <t>BVPS (PLN)</t>
  </si>
  <si>
    <t>Book value per share</t>
  </si>
  <si>
    <t xml:space="preserve">P / E (PLN)               </t>
  </si>
  <si>
    <t>12.59</t>
  </si>
  <si>
    <t>11.38</t>
  </si>
  <si>
    <t>16.80</t>
  </si>
  <si>
    <t>11.60</t>
  </si>
  <si>
    <t>21.11</t>
  </si>
  <si>
    <t>11.77</t>
  </si>
  <si>
    <t>Price / earnings per share</t>
  </si>
  <si>
    <t xml:space="preserve">EPS (PLN)                                                                 </t>
  </si>
  <si>
    <t>Net profit/(loss) / number of shares</t>
  </si>
  <si>
    <r>
      <t xml:space="preserve">DY Dividend yield (%)                                  </t>
    </r>
    <r>
      <rPr>
        <i/>
        <sz val="9"/>
        <color indexed="8"/>
        <rFont val="Tahoma"/>
        <family val="2"/>
      </rPr>
      <t xml:space="preserve">  </t>
    </r>
  </si>
  <si>
    <t>3.10%</t>
  </si>
  <si>
    <t>8.40%</t>
  </si>
  <si>
    <t>5.10%</t>
  </si>
  <si>
    <t>11.10%</t>
  </si>
  <si>
    <t xml:space="preserve">Dividend per share / market price of a share </t>
  </si>
  <si>
    <t>DPS (PLN)*</t>
  </si>
  <si>
    <t>Dividend per share</t>
  </si>
  <si>
    <t>TSR Total shareholders’ return (%)</t>
  </si>
  <si>
    <t>-5.8%</t>
  </si>
  <si>
    <t>8.10%</t>
  </si>
  <si>
    <t>-6.20%</t>
  </si>
  <si>
    <t xml:space="preserve">(The market price of a share at the end of the period – market price of a share at the start of the period + dividend paid during the period) / market prices of a share at the start of the period </t>
  </si>
  <si>
    <t>*) excluding the dividend paid on 26th November 2009 as interim dividend on account of the dividend anticipated at the end of the financial year 2009 of PLN 12,749,917 thousand (PLN 147.69 per share)     </t>
  </si>
  <si>
    <t>Required solvency margin (PLN mn)</t>
  </si>
  <si>
    <t>Own funds (PLN mn)</t>
  </si>
  <si>
    <t>Solvency ratio</t>
  </si>
  <si>
    <t>(own funds / solvency margin) x 100%</t>
  </si>
  <si>
    <t>1,338.80</t>
  </si>
  <si>
    <t>1,348.01</t>
  </si>
  <si>
    <t>1,343.83</t>
  </si>
  <si>
    <t>1,369.18</t>
  </si>
  <si>
    <t>1,362.35</t>
  </si>
  <si>
    <t>9,593.44</t>
  </si>
  <si>
    <t>9,192.06</t>
  </si>
  <si>
    <t>9,151.16</t>
  </si>
  <si>
    <t>10,956.13</t>
  </si>
  <si>
    <t>9,857.63</t>
  </si>
  <si>
    <t>9,505.61</t>
  </si>
  <si>
    <t>716.57%</t>
  </si>
  <si>
    <t>686.59%</t>
  </si>
  <si>
    <t>678.86%</t>
  </si>
  <si>
    <t>815.29%</t>
  </si>
  <si>
    <t>719.96%</t>
  </si>
  <si>
    <t>697.73%</t>
  </si>
  <si>
    <t>Guarantee fund (w mln zł)</t>
  </si>
  <si>
    <t>446.27</t>
  </si>
  <si>
    <t>449.34</t>
  </si>
  <si>
    <t>447.94</t>
  </si>
  <si>
    <t>456.39</t>
  </si>
  <si>
    <t>454.12</t>
  </si>
  <si>
    <t>Own funds to required solvency margin ratio</t>
  </si>
  <si>
    <t>2,149.71%</t>
  </si>
  <si>
    <t>2,059.77%</t>
  </si>
  <si>
    <t>2,036.59%</t>
  </si>
  <si>
    <t>2,445.87%</t>
  </si>
  <si>
    <t>2,159.89%</t>
  </si>
  <si>
    <t>2,093.20%</t>
  </si>
  <si>
    <t>Assets to technical provisions ratio</t>
  </si>
  <si>
    <t>127.40%</t>
  </si>
  <si>
    <t>126.71%</t>
  </si>
  <si>
    <t>126.10%</t>
  </si>
  <si>
    <t>118.40%</t>
  </si>
  <si>
    <t>115.50%</t>
  </si>
  <si>
    <t>(assets to cover provisions / technical provisions) x 100%</t>
  </si>
  <si>
    <t>1,698.10</t>
  </si>
  <si>
    <t>1,715.19</t>
  </si>
  <si>
    <t>1,748.78</t>
  </si>
  <si>
    <t>1,742.39</t>
  </si>
  <si>
    <t>1,757.88</t>
  </si>
  <si>
    <t>1,777.07</t>
  </si>
  <si>
    <t>6,232.55</t>
  </si>
  <si>
    <t>5,703.61</t>
  </si>
  <si>
    <t>5,642.77</t>
  </si>
  <si>
    <t>6,551.15</t>
  </si>
  <si>
    <t>3,404.31</t>
  </si>
  <si>
    <t>4,185.00</t>
  </si>
  <si>
    <t>367.03%</t>
  </si>
  <si>
    <t>332.54%</t>
  </si>
  <si>
    <t>322.67%</t>
  </si>
  <si>
    <t>375.99%</t>
  </si>
  <si>
    <t>193.66%</t>
  </si>
  <si>
    <t>235.50%</t>
  </si>
  <si>
    <t>566.00</t>
  </si>
  <si>
    <t>571.70</t>
  </si>
  <si>
    <t>582.93</t>
  </si>
  <si>
    <t>580.80</t>
  </si>
  <si>
    <t>585.96</t>
  </si>
  <si>
    <t>592.36</t>
  </si>
  <si>
    <t>1,101.16%</t>
  </si>
  <si>
    <t>997.66%</t>
  </si>
  <si>
    <t>968.01%</t>
  </si>
  <si>
    <t>1,127.95%</t>
  </si>
  <si>
    <t>580.98%</t>
  </si>
  <si>
    <t>706.50%</t>
  </si>
  <si>
    <t>112.40%</t>
  </si>
  <si>
    <t>106.90%</t>
  </si>
  <si>
    <t>115.10%</t>
  </si>
  <si>
    <t>115.80%</t>
  </si>
  <si>
    <t xml:space="preserve">2014
 I półrocze </t>
  </si>
  <si>
    <t>2014
IH</t>
  </si>
  <si>
    <t>3.22</t>
  </si>
  <si>
    <t>22.27</t>
  </si>
  <si>
    <t>12.17%</t>
  </si>
  <si>
    <t>-1.16%</t>
  </si>
  <si>
    <t>8,189.95</t>
  </si>
  <si>
    <t>598.16%</t>
  </si>
  <si>
    <t>1,794.49%</t>
  </si>
  <si>
    <t>115.71%</t>
  </si>
  <si>
    <t>1,771.87</t>
  </si>
  <si>
    <t>3,749.89</t>
  </si>
  <si>
    <t>211.63%</t>
  </si>
  <si>
    <t>590.62</t>
  </si>
  <si>
    <t>634.90%</t>
  </si>
  <si>
    <t>27.50%</t>
  </si>
  <si>
    <t>5.40%</t>
  </si>
  <si>
    <t>20.40%</t>
  </si>
  <si>
    <t>64.90%</t>
  </si>
  <si>
    <t>67.50%</t>
  </si>
  <si>
    <t>21.60%</t>
  </si>
  <si>
    <t>12.90%</t>
  </si>
  <si>
    <t>8.70%</t>
  </si>
  <si>
    <t>86.10%</t>
  </si>
  <si>
    <t>23.30%</t>
  </si>
  <si>
    <t>26.80%</t>
  </si>
  <si>
    <t>6.50%</t>
  </si>
  <si>
    <t>20.80%</t>
  </si>
  <si>
    <t>24.30%</t>
  </si>
  <si>
    <t>5.70%</t>
  </si>
  <si>
    <t>19.70%</t>
  </si>
  <si>
    <t>3.19</t>
  </si>
  <si>
    <t>14.14</t>
  </si>
  <si>
    <t>585.90%</t>
  </si>
  <si>
    <t>454.06</t>
  </si>
  <si>
    <t>118.30%</t>
  </si>
  <si>
    <t>594.38</t>
  </si>
  <si>
    <t>672.30%</t>
  </si>
  <si>
    <t>117.00%</t>
  </si>
  <si>
    <t>22.60%</t>
  </si>
  <si>
    <t>17.60%</t>
  </si>
  <si>
    <t>69.50%</t>
  </si>
  <si>
    <t>70.30%</t>
  </si>
  <si>
    <t>22.40%</t>
  </si>
  <si>
    <t>13.10%</t>
  </si>
  <si>
    <t>9.30%</t>
  </si>
  <si>
    <t>95.70%</t>
  </si>
  <si>
    <t>1,362.18</t>
  </si>
  <si>
    <t>7,981.00</t>
  </si>
  <si>
    <t>1,757.70%</t>
  </si>
  <si>
    <t>1,783.13</t>
  </si>
  <si>
    <t>3,996.00</t>
  </si>
  <si>
    <t>224.10%</t>
  </si>
  <si>
    <t xml:space="preserve">2015
 I półrocze </t>
  </si>
  <si>
    <t>4.00%</t>
  </si>
  <si>
    <t>14.50%</t>
  </si>
  <si>
    <t>9.40%</t>
  </si>
  <si>
    <t>90.70%</t>
  </si>
  <si>
    <t>20.10%</t>
  </si>
  <si>
    <t>3.15</t>
  </si>
  <si>
    <t>28.27</t>
  </si>
  <si>
    <t>6.90%</t>
  </si>
  <si>
    <t>-4.80%</t>
  </si>
  <si>
    <t>1,091*</t>
  </si>
  <si>
    <t>14.82</t>
  </si>
  <si>
    <t>14.90</t>
  </si>
  <si>
    <t>1.091*</t>
  </si>
  <si>
    <t>2.60</t>
  </si>
  <si>
    <t>2.97</t>
  </si>
  <si>
    <t>4.97</t>
  </si>
  <si>
    <t>5.40</t>
  </si>
  <si>
    <t>3.40</t>
  </si>
  <si>
    <t>1.53</t>
  </si>
  <si>
    <t>3.00</t>
  </si>
  <si>
    <t xml:space="preserve">2015
 IH </t>
  </si>
  <si>
    <t>21.10%</t>
  </si>
  <si>
    <t>18.00%</t>
  </si>
  <si>
    <t>12.80%</t>
  </si>
  <si>
    <t>66.90%</t>
  </si>
  <si>
    <t>68.20%</t>
  </si>
  <si>
    <t>2.27</t>
  </si>
  <si>
    <t>14.754</t>
  </si>
  <si>
    <t>16.524</t>
  </si>
  <si>
    <t>15.389</t>
  </si>
  <si>
    <t>15.203</t>
  </si>
  <si>
    <t>13.801</t>
  </si>
  <si>
    <t>15.249</t>
  </si>
  <si>
    <t>14.97</t>
  </si>
  <si>
    <t>12.54</t>
  </si>
  <si>
    <t>2.71</t>
  </si>
  <si>
    <t>6.72%</t>
  </si>
  <si>
    <t>7.25%</t>
  </si>
  <si>
    <t>2.243</t>
  </si>
  <si>
    <t>8.80%</t>
  </si>
  <si>
    <t>17.30%</t>
  </si>
  <si>
    <t>48.70%</t>
  </si>
  <si>
    <t>14.10%</t>
  </si>
  <si>
    <t>15.80%</t>
  </si>
  <si>
    <t>2.83</t>
  </si>
  <si>
    <t>1.99</t>
  </si>
  <si>
    <t>3.77</t>
  </si>
  <si>
    <t>1.94</t>
  </si>
  <si>
    <t>3.82</t>
  </si>
  <si>
    <t>3.44</t>
  </si>
  <si>
    <t>1,369.183</t>
  </si>
  <si>
    <t>6,653.797</t>
  </si>
  <si>
    <t>485.97%</t>
  </si>
  <si>
    <t>1,457.91%</t>
  </si>
  <si>
    <t>114.58%</t>
  </si>
  <si>
    <t>550.40%</t>
  </si>
  <si>
    <t>474.76</t>
  </si>
  <si>
    <t>1,651.12%</t>
  </si>
  <si>
    <t>110.54%</t>
  </si>
  <si>
    <t>1,796.27</t>
  </si>
  <si>
    <t>3,510.04</t>
  </si>
  <si>
    <t>195.41%</t>
  </si>
  <si>
    <t>598.76</t>
  </si>
  <si>
    <t>586.22%</t>
  </si>
  <si>
    <t>1.424,28</t>
  </si>
  <si>
    <t>7.838,83</t>
  </si>
  <si>
    <t>3,716.34</t>
  </si>
  <si>
    <t>1,802.12</t>
  </si>
  <si>
    <t>206.2%</t>
  </si>
  <si>
    <t>600.71</t>
  </si>
  <si>
    <t>618.66%</t>
  </si>
  <si>
    <t xml:space="preserve">2016
 I półrocze </t>
  </si>
  <si>
    <t xml:space="preserve">2016
 IH </t>
  </si>
  <si>
    <t>2016
 I półrocze</t>
  </si>
  <si>
    <t>Grupowy kapitałowy wymóg wypłacalności (SCR) (w mln zł)</t>
  </si>
  <si>
    <t>na</t>
  </si>
  <si>
    <t>10.70%</t>
  </si>
  <si>
    <t>1.4%</t>
  </si>
  <si>
    <t>8.00%</t>
  </si>
  <si>
    <t>63.20%</t>
  </si>
  <si>
    <t>68.60%</t>
  </si>
  <si>
    <t>8.20%</t>
  </si>
  <si>
    <t>93.40%</t>
  </si>
  <si>
    <t>21.20%</t>
  </si>
  <si>
    <t>2.09</t>
  </si>
  <si>
    <t>13.63</t>
  </si>
  <si>
    <t>37.38</t>
  </si>
  <si>
    <t>0.76</t>
  </si>
  <si>
    <t>2.08</t>
  </si>
  <si>
    <t>-10.00%</t>
  </si>
  <si>
    <t>22.50%</t>
  </si>
  <si>
    <t>66.70%</t>
  </si>
  <si>
    <t>68.70%</t>
  </si>
  <si>
    <t>13.73</t>
  </si>
  <si>
    <t>Współczynnik pokrycia grupowego kapitałowego wymogu wypłacalności środkami własnymi</t>
  </si>
  <si>
    <t>Amount of available own funds to cover the group capital requirement for capital adequacy (PLN mn)</t>
  </si>
  <si>
    <t>Coverage ratio of group capital requirement for capital adequacy with permissible own funds</t>
  </si>
  <si>
    <t>Dostępne środki własne Grupy PZU (w mln zł)</t>
  </si>
  <si>
    <t>15.00%</t>
  </si>
  <si>
    <t>2.10%</t>
  </si>
  <si>
    <t>63.70%</t>
  </si>
  <si>
    <t>68.40%</t>
  </si>
  <si>
    <t>14.30%</t>
  </si>
  <si>
    <t>8.30%</t>
  </si>
  <si>
    <t>94.90%</t>
  </si>
  <si>
    <t>25.30%</t>
  </si>
  <si>
    <t>12.00%</t>
  </si>
  <si>
    <t>2.20</t>
  </si>
  <si>
    <t>15.07</t>
  </si>
  <si>
    <t>14.73</t>
  </si>
  <si>
    <t>2.25</t>
  </si>
  <si>
    <t>6.30%</t>
  </si>
  <si>
    <t>3.70%</t>
  </si>
  <si>
    <t>2.70%</t>
  </si>
  <si>
    <t>9.20%</t>
  </si>
  <si>
    <t>94.50%</t>
  </si>
  <si>
    <t>-23.08%</t>
  </si>
  <si>
    <t>19,731.82</t>
  </si>
  <si>
    <t>7,145.96</t>
  </si>
  <si>
    <t>276.13%</t>
  </si>
  <si>
    <t>256.26%</t>
  </si>
  <si>
    <t>7,647.13</t>
  </si>
  <si>
    <t>19,596.50</t>
  </si>
  <si>
    <t>7.30%</t>
  </si>
  <si>
    <t>Wskaźniki bezpieczeństwa Grupy PZU wg Solvency II *</t>
  </si>
  <si>
    <t>Wskaźniki bezpieczeństwa PZU SA - dane zgodnie z PSR *</t>
  </si>
  <si>
    <t>Wskaźniki bezpieczeństwa PZU Życie SA - dane zgodnie z PSR *</t>
  </si>
  <si>
    <t>* Od dnia 1 stycznia 2016 roku ustawą z dnia 11 września 2015 roku o działalności ubezpieczeniowej i reasekuracyjnej
wprowadzono do polskiego reżimu prawnego nowe wymogi kapitałowe – Solvency II.</t>
  </si>
  <si>
    <t>PZU Group safety ratios under Solvency II *</t>
  </si>
  <si>
    <t>PZU SA safety ratios - in accordance with PAS *</t>
  </si>
  <si>
    <t>PZU Życie SA safety ratios - in accordance with PAS *</t>
  </si>
  <si>
    <t>Dopuszczone środki własne wg Solvency II (w mln zł)</t>
  </si>
  <si>
    <t>Współczynnik pokrycia SCR dopuszczonymi środkami własnymi w %</t>
  </si>
  <si>
    <t>Kapitałowy wymóg wypłacalności wg Solvency II (SCR) (w mln zł)</t>
  </si>
  <si>
    <t>21,031.00</t>
  </si>
  <si>
    <t>8,418.00</t>
  </si>
  <si>
    <t>249.83%</t>
  </si>
  <si>
    <t>Group capital requirement for capital adequacy (PLN mn)</t>
  </si>
  <si>
    <t>(środki własne / kapitał gwarancyjny) x 100%</t>
  </si>
  <si>
    <t>(own funds / guarantee fund) x 100%</t>
  </si>
  <si>
    <t>Approved own funds according to Solvency II (PLN million)</t>
  </si>
  <si>
    <t>Capital requirement for capital adequacy under Solvency II, SCR (PLN mn)</t>
  </si>
  <si>
    <t>Coverage ratio of capital requirement for capital adequacy with approved own funds, %</t>
  </si>
  <si>
    <t>* From 1 January 2016, the Act of 11 September 2015 on insurance and reinsurance business was introduced into the Polish legal system new capital requirements - Solvency II.</t>
  </si>
  <si>
    <t>22,828.45</t>
  </si>
  <si>
    <t>7,872.486</t>
  </si>
  <si>
    <t>289.98%</t>
  </si>
  <si>
    <t>13,739.4</t>
  </si>
  <si>
    <t>3,468.1</t>
  </si>
  <si>
    <t>396.17%</t>
  </si>
  <si>
    <t xml:space="preserve">2017
 I półrocze </t>
  </si>
  <si>
    <t>2017
 I półrocze</t>
  </si>
  <si>
    <t xml:space="preserve">2017
 IH </t>
  </si>
  <si>
    <t>bd</t>
  </si>
  <si>
    <t>22.10%</t>
  </si>
  <si>
    <t>1.60%</t>
  </si>
  <si>
    <t>14.93%</t>
  </si>
  <si>
    <t>63.60%</t>
  </si>
  <si>
    <t>69.70%</t>
  </si>
  <si>
    <t>14.00%</t>
  </si>
  <si>
    <t>7.10%</t>
  </si>
  <si>
    <t>87.20%</t>
  </si>
  <si>
    <t>2.90</t>
  </si>
  <si>
    <t>15.20</t>
  </si>
  <si>
    <t>26.60</t>
  </si>
  <si>
    <t>1.70</t>
  </si>
  <si>
    <t>1.40</t>
  </si>
  <si>
    <t>38.50%</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</si>
</sst>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s>
  <fonts count="44">
    <font>
      <sz val="11"/>
      <color theme="1"/>
      <name val="Czcionka tekstu podstawowego"/>
      <family val="2"/>
    </font>
    <font>
      <sz val="11"/>
      <color indexed="8"/>
      <name val="Czcionka tekstu podstawowego"/>
      <family val="2"/>
    </font>
    <font>
      <sz val="8"/>
      <color indexed="8"/>
      <name val="Tahoma"/>
      <family val="2"/>
    </font>
    <font>
      <i/>
      <sz val="8"/>
      <color indexed="8"/>
      <name val="Tahoma"/>
      <family val="2"/>
    </font>
    <font>
      <sz val="9"/>
      <color indexed="8"/>
      <name val="Tahoma"/>
      <family val="2"/>
    </font>
    <font>
      <i/>
      <sz val="9"/>
      <color indexed="8"/>
      <name val="Tahoma"/>
      <family val="2"/>
    </font>
    <font>
      <b/>
      <sz val="10"/>
      <color indexed="55"/>
      <name val="Tahoma"/>
      <family val="2"/>
    </font>
    <font>
      <sz val="10"/>
      <color indexed="63"/>
      <name val="Tahoma"/>
      <family val="2"/>
    </font>
    <font>
      <sz val="9"/>
      <color indexed="40"/>
      <name val="Tahoma"/>
      <family val="2"/>
    </font>
    <font>
      <sz val="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Tahoma"/>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Tahoma"/>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22"/>
      </left>
      <right style="medium">
        <color indexed="22"/>
      </right>
      <top style="medium">
        <color indexed="22"/>
      </top>
      <bottom/>
    </border>
    <border>
      <left style="medium">
        <color indexed="22"/>
      </left>
      <right style="medium">
        <color indexed="22"/>
      </right>
      <top/>
      <bottom style="medium">
        <color indexed="22"/>
      </bottom>
    </border>
    <border>
      <left style="medium">
        <color indexed="22"/>
      </left>
      <right style="medium">
        <color indexed="22"/>
      </right>
      <top style="medium">
        <color indexed="22"/>
      </top>
      <bottom style="medium">
        <color indexed="22"/>
      </bottom>
    </border>
    <border>
      <left/>
      <right/>
      <top/>
      <bottom style="medium">
        <color indexed="22"/>
      </bottom>
    </border>
    <border>
      <left style="medium">
        <color indexed="22"/>
      </left>
      <right/>
      <top style="medium">
        <color indexed="22"/>
      </top>
      <bottom style="medium">
        <color indexed="22"/>
      </bottom>
    </border>
    <border>
      <left/>
      <right style="medium">
        <color indexed="22"/>
      </right>
      <top style="medium">
        <color indexed="22"/>
      </top>
      <bottom style="medium">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0" borderId="3" applyNumberFormat="0" applyFill="0" applyAlignment="0" applyProtection="0"/>
    <xf numFmtId="0" fontId="32" fillId="28"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26" borderId="1" applyNumberFormat="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cellStyleXfs>
  <cellXfs count="41">
    <xf numFmtId="0" fontId="0" fillId="0" borderId="0" xfId="0" applyAlignment="1">
      <alignment/>
    </xf>
    <xf numFmtId="0" fontId="4" fillId="0" borderId="0" xfId="51" applyFont="1">
      <alignment/>
      <protection/>
    </xf>
    <xf numFmtId="0" fontId="4" fillId="0" borderId="0" xfId="51" applyFont="1" applyAlignment="1">
      <alignment vertical="center"/>
      <protection/>
    </xf>
    <xf numFmtId="0" fontId="2" fillId="0" borderId="0" xfId="51" applyFont="1">
      <alignment/>
      <protection/>
    </xf>
    <xf numFmtId="0" fontId="8" fillId="0" borderId="0" xfId="51" applyFont="1">
      <alignment/>
      <protection/>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2" fontId="7" fillId="0" borderId="10"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0" fontId="2" fillId="32" borderId="11" xfId="51" applyFont="1" applyFill="1" applyBorder="1">
      <alignment/>
      <protection/>
    </xf>
    <xf numFmtId="0" fontId="3" fillId="32" borderId="11" xfId="51" applyFont="1" applyFill="1" applyBorder="1" applyAlignment="1">
      <alignment horizontal="left" vertical="center" wrapText="1"/>
      <protection/>
    </xf>
    <xf numFmtId="0" fontId="3" fillId="32" borderId="11" xfId="51" applyFont="1" applyFill="1" applyBorder="1" applyAlignment="1">
      <alignment horizontal="right" vertical="center" wrapText="1"/>
      <protection/>
    </xf>
    <xf numFmtId="0" fontId="2" fillId="32" borderId="11" xfId="51" applyFont="1" applyFill="1" applyBorder="1" applyAlignment="1">
      <alignment vertical="center" wrapText="1"/>
      <protection/>
    </xf>
    <xf numFmtId="0" fontId="6" fillId="33" borderId="12" xfId="0" applyFont="1" applyFill="1" applyBorder="1" applyAlignment="1">
      <alignment horizontal="center" vertical="center" wrapText="1"/>
    </xf>
    <xf numFmtId="10" fontId="7" fillId="0" borderId="10" xfId="54" applyNumberFormat="1" applyFont="1" applyBorder="1" applyAlignment="1">
      <alignment horizontal="right" vertical="center" wrapText="1"/>
    </xf>
    <xf numFmtId="10" fontId="3" fillId="32" borderId="11" xfId="54" applyNumberFormat="1" applyFont="1" applyFill="1" applyBorder="1" applyAlignment="1">
      <alignment horizontal="right" vertical="center" wrapText="1"/>
    </xf>
    <xf numFmtId="10" fontId="2" fillId="32" borderId="11" xfId="54" applyNumberFormat="1" applyFont="1" applyFill="1" applyBorder="1" applyAlignment="1">
      <alignment vertical="center" wrapText="1"/>
    </xf>
    <xf numFmtId="4" fontId="7" fillId="0" borderId="10" xfId="54" applyNumberFormat="1" applyFont="1" applyBorder="1" applyAlignment="1">
      <alignment horizontal="right" vertical="center" wrapText="1"/>
    </xf>
    <xf numFmtId="4" fontId="7" fillId="0" borderId="10" xfId="54" applyNumberFormat="1" applyFont="1" applyFill="1" applyBorder="1" applyAlignment="1">
      <alignment horizontal="right" vertical="center" wrapText="1"/>
    </xf>
    <xf numFmtId="10" fontId="7" fillId="0" borderId="10" xfId="54" applyNumberFormat="1" applyFont="1" applyFill="1" applyBorder="1" applyAlignment="1">
      <alignment horizontal="right" vertical="center" wrapText="1"/>
    </xf>
    <xf numFmtId="164" fontId="7" fillId="0" borderId="10" xfId="54" applyNumberFormat="1" applyFont="1" applyBorder="1" applyAlignment="1">
      <alignment horizontal="right" vertical="center" wrapText="1"/>
    </xf>
    <xf numFmtId="164" fontId="2" fillId="32" borderId="11" xfId="54" applyNumberFormat="1" applyFont="1" applyFill="1" applyBorder="1" applyAlignment="1">
      <alignment vertical="center" wrapText="1"/>
    </xf>
    <xf numFmtId="0" fontId="4" fillId="0" borderId="0" xfId="52" applyFont="1">
      <alignment/>
      <protection/>
    </xf>
    <xf numFmtId="0" fontId="4" fillId="0" borderId="0" xfId="52" applyFont="1" applyAlignment="1">
      <alignment vertical="center"/>
      <protection/>
    </xf>
    <xf numFmtId="0" fontId="2" fillId="32" borderId="11" xfId="52" applyFont="1" applyFill="1" applyBorder="1">
      <alignment/>
      <protection/>
    </xf>
    <xf numFmtId="0" fontId="3" fillId="32" borderId="11" xfId="52" applyFont="1" applyFill="1" applyBorder="1" applyAlignment="1">
      <alignment horizontal="left" vertical="center" wrapText="1"/>
      <protection/>
    </xf>
    <xf numFmtId="0" fontId="2" fillId="0" borderId="0" xfId="52" applyFont="1">
      <alignment/>
      <protection/>
    </xf>
    <xf numFmtId="0" fontId="3" fillId="32" borderId="11" xfId="52" applyFont="1" applyFill="1" applyBorder="1" applyAlignment="1">
      <alignment horizontal="right" vertical="center" wrapText="1"/>
      <protection/>
    </xf>
    <xf numFmtId="0" fontId="2" fillId="32" borderId="11" xfId="52" applyFont="1" applyFill="1" applyBorder="1" applyAlignment="1">
      <alignment vertical="center" wrapText="1"/>
      <protection/>
    </xf>
    <xf numFmtId="164" fontId="7" fillId="0" borderId="10" xfId="54" applyNumberFormat="1" applyFont="1" applyBorder="1" applyAlignment="1" quotePrefix="1">
      <alignment horizontal="right" vertical="center" wrapText="1"/>
    </xf>
    <xf numFmtId="0" fontId="4" fillId="0" borderId="13" xfId="52" applyFont="1" applyBorder="1">
      <alignment/>
      <protection/>
    </xf>
    <xf numFmtId="0" fontId="8" fillId="0" borderId="0" xfId="52" applyFont="1">
      <alignment/>
      <protection/>
    </xf>
    <xf numFmtId="10" fontId="7" fillId="0" borderId="10" xfId="54" applyNumberFormat="1" applyFont="1" applyBorder="1" applyAlignment="1" quotePrefix="1">
      <alignment horizontal="right" vertical="center" wrapText="1"/>
    </xf>
    <xf numFmtId="4" fontId="7" fillId="32" borderId="10" xfId="54" applyNumberFormat="1" applyFont="1" applyFill="1" applyBorder="1" applyAlignment="1">
      <alignment horizontal="right" vertical="center" wrapText="1"/>
    </xf>
    <xf numFmtId="10" fontId="7" fillId="32" borderId="10" xfId="54" applyNumberFormat="1" applyFont="1" applyFill="1" applyBorder="1" applyAlignment="1">
      <alignment horizontal="right" vertical="center" wrapText="1"/>
    </xf>
    <xf numFmtId="0" fontId="4" fillId="0" borderId="0" xfId="0" applyFont="1" applyAlignment="1">
      <alignment/>
    </xf>
    <xf numFmtId="0" fontId="6" fillId="33" borderId="12" xfId="0" applyFont="1" applyFill="1" applyBorder="1" applyAlignment="1">
      <alignment horizontal="center" vertical="center" wrapText="1"/>
    </xf>
    <xf numFmtId="0" fontId="3" fillId="0" borderId="0" xfId="51" applyFont="1" applyAlignment="1">
      <alignment horizontal="left" vertical="center" wrapText="1"/>
      <protection/>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3" fillId="0" borderId="0" xfId="52" applyFont="1" applyAlignment="1">
      <alignment horizontal="left" vertical="center"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2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RI\Raporty%20okresowe%20-%20publikacje\2015\Q4\Plik%20pomocniczy%20do%20Raportu%20Rocznego%202015_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_Group_2015"/>
      <sheetName val="Spr z doch_Group_2015"/>
      <sheetName val="Bilans_Group_2015"/>
      <sheetName val="Wypłacalność"/>
      <sheetName val="P&amp;L_PZUSA_2015"/>
      <sheetName val="TA_PZUSA_2015"/>
      <sheetName val="Bilans_PZUSA_2015"/>
      <sheetName val="Koszty fin - koszty odsetk"/>
      <sheetName val="Arkusz1"/>
      <sheetName val="Różnice prezentacyjne"/>
      <sheetName val="Arkusz2"/>
      <sheetName val="lokaty"/>
    </sheetNames>
    <sheetDataSet>
      <sheetData sheetId="3">
        <row r="44">
          <cell r="C44">
            <v>7838829</v>
          </cell>
        </row>
        <row r="45">
          <cell r="C45">
            <v>1424278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P95"/>
  <sheetViews>
    <sheetView showGridLines="0" tabSelected="1" zoomScale="90" zoomScaleNormal="90" zoomScalePageLayoutView="0" workbookViewId="0" topLeftCell="A1">
      <pane xSplit="3" ySplit="2" topLeftCell="D3" activePane="bottomRight" state="frozen"/>
      <selection pane="topLeft" activeCell="P7" sqref="P7"/>
      <selection pane="bottomLeft" activeCell="C23" sqref="C23"/>
      <selection pane="topRight" activeCell="D1" sqref="D1"/>
      <selection pane="bottomRight" activeCell="F98" sqref="F98"/>
    </sheetView>
  </sheetViews>
  <sheetFormatPr defaultColWidth="8.796875" defaultRowHeight="14.25"/>
  <cols>
    <col min="1" max="1" width="1.59765625" style="1" customWidth="1"/>
    <col min="2" max="2" width="2.8984375" style="1" customWidth="1"/>
    <col min="3" max="3" width="53.09765625" style="1" customWidth="1"/>
    <col min="4" max="5" width="9.3984375" style="1" customWidth="1"/>
    <col min="6" max="6" width="9.69921875" style="1" customWidth="1"/>
    <col min="7" max="7" width="9.5" style="1" customWidth="1"/>
    <col min="8" max="8" width="9.69921875" style="1" customWidth="1"/>
    <col min="9" max="9" width="9.5" style="1" customWidth="1"/>
    <col min="10" max="10" width="9.69921875" style="1" customWidth="1"/>
    <col min="11" max="11" width="9.5" style="1" customWidth="1"/>
    <col min="12" max="12" width="9.69921875" style="1" customWidth="1"/>
    <col min="13" max="13" width="9.5" style="1" customWidth="1"/>
    <col min="14" max="14" width="10.69921875" style="1" customWidth="1"/>
    <col min="15" max="15" width="9.69921875" style="1" customWidth="1"/>
    <col min="16" max="16" width="10.69921875" style="1" customWidth="1"/>
    <col min="17" max="16384" width="9" style="1" customWidth="1"/>
  </cols>
  <sheetData>
    <row r="1" ht="15" customHeight="1" thickBot="1"/>
    <row r="2" spans="3:16" ht="26.25" thickBot="1">
      <c r="C2" s="13" t="s">
        <v>48</v>
      </c>
      <c r="D2" s="13">
        <v>2010</v>
      </c>
      <c r="E2" s="13">
        <v>2011</v>
      </c>
      <c r="F2" s="13" t="s">
        <v>50</v>
      </c>
      <c r="G2" s="13">
        <v>2012</v>
      </c>
      <c r="H2" s="13" t="s">
        <v>52</v>
      </c>
      <c r="I2" s="13">
        <v>2013</v>
      </c>
      <c r="J2" s="13" t="s">
        <v>240</v>
      </c>
      <c r="K2" s="13">
        <v>2014</v>
      </c>
      <c r="L2" s="13" t="s">
        <v>293</v>
      </c>
      <c r="M2" s="13">
        <v>2015</v>
      </c>
      <c r="N2" s="13" t="s">
        <v>365</v>
      </c>
      <c r="O2" s="13">
        <v>2016</v>
      </c>
      <c r="P2" s="13" t="s">
        <v>444</v>
      </c>
    </row>
    <row r="3" ht="17.25" customHeight="1" thickBot="1"/>
    <row r="4" spans="2:16" ht="26.25" thickBot="1">
      <c r="B4" s="36" t="s">
        <v>28</v>
      </c>
      <c r="C4" s="36"/>
      <c r="D4" s="13">
        <v>2010</v>
      </c>
      <c r="E4" s="13">
        <v>2011</v>
      </c>
      <c r="F4" s="13" t="s">
        <v>50</v>
      </c>
      <c r="G4" s="13">
        <v>2012</v>
      </c>
      <c r="H4" s="13" t="s">
        <v>52</v>
      </c>
      <c r="I4" s="13">
        <v>2013</v>
      </c>
      <c r="J4" s="13" t="s">
        <v>240</v>
      </c>
      <c r="K4" s="13">
        <v>2014</v>
      </c>
      <c r="L4" s="13" t="s">
        <v>293</v>
      </c>
      <c r="M4" s="13">
        <v>2015</v>
      </c>
      <c r="N4" s="13" t="s">
        <v>365</v>
      </c>
      <c r="O4" s="13">
        <v>2016</v>
      </c>
      <c r="P4" s="13" t="s">
        <v>444</v>
      </c>
    </row>
    <row r="5" spans="2:16" s="2" customFormat="1" ht="15.75" customHeight="1">
      <c r="B5" s="5">
        <v>1</v>
      </c>
      <c r="C5" s="6" t="s">
        <v>25</v>
      </c>
      <c r="D5" s="14">
        <v>0.203</v>
      </c>
      <c r="E5" s="14">
        <v>0.183</v>
      </c>
      <c r="F5" s="14">
        <v>0.268</v>
      </c>
      <c r="G5" s="14">
        <v>0.24</v>
      </c>
      <c r="H5" s="14">
        <v>0.243</v>
      </c>
      <c r="I5" s="14">
        <v>0.241</v>
      </c>
      <c r="J5" s="14">
        <v>0.275</v>
      </c>
      <c r="K5" s="14">
        <v>0.226</v>
      </c>
      <c r="L5" s="14">
        <v>0.211</v>
      </c>
      <c r="M5" s="14">
        <v>0.18</v>
      </c>
      <c r="N5" s="14">
        <v>0.107</v>
      </c>
      <c r="O5" s="14">
        <v>0.15</v>
      </c>
      <c r="P5" s="14">
        <v>0.221</v>
      </c>
    </row>
    <row r="6" spans="2:16" s="3" customFormat="1" ht="15.75" customHeight="1" thickBot="1">
      <c r="B6" s="9"/>
      <c r="C6" s="10" t="s">
        <v>11</v>
      </c>
      <c r="D6" s="15"/>
      <c r="E6" s="16"/>
      <c r="F6" s="16" t="s">
        <v>26</v>
      </c>
      <c r="G6" s="16" t="s">
        <v>26</v>
      </c>
      <c r="H6" s="16"/>
      <c r="I6" s="16"/>
      <c r="J6" s="16"/>
      <c r="K6" s="16"/>
      <c r="L6" s="16"/>
      <c r="M6" s="16"/>
      <c r="N6" s="16"/>
      <c r="O6" s="16"/>
      <c r="P6" s="16"/>
    </row>
    <row r="7" spans="2:16" ht="15.75" customHeight="1">
      <c r="B7" s="5">
        <v>2</v>
      </c>
      <c r="C7" s="6" t="s">
        <v>12</v>
      </c>
      <c r="D7" s="14">
        <v>0.047</v>
      </c>
      <c r="E7" s="14">
        <v>0.046</v>
      </c>
      <c r="F7" s="14">
        <v>0.065</v>
      </c>
      <c r="G7" s="14">
        <v>0.06</v>
      </c>
      <c r="H7" s="14">
        <v>0.057</v>
      </c>
      <c r="I7" s="14">
        <v>0.056</v>
      </c>
      <c r="J7" s="14">
        <v>0.054</v>
      </c>
      <c r="K7" s="14">
        <v>0.046</v>
      </c>
      <c r="L7" s="14">
        <v>0.04</v>
      </c>
      <c r="M7" s="14">
        <v>0.027</v>
      </c>
      <c r="N7" s="14">
        <v>0.028</v>
      </c>
      <c r="O7" s="14">
        <v>0.021</v>
      </c>
      <c r="P7" s="14">
        <v>0.016</v>
      </c>
    </row>
    <row r="8" spans="2:16" s="3" customFormat="1" ht="15.75" customHeight="1" thickBot="1">
      <c r="B8" s="9"/>
      <c r="C8" s="10" t="s">
        <v>13</v>
      </c>
      <c r="D8" s="15"/>
      <c r="E8" s="16"/>
      <c r="F8" s="16" t="s">
        <v>26</v>
      </c>
      <c r="G8" s="16" t="s">
        <v>26</v>
      </c>
      <c r="H8" s="16"/>
      <c r="I8" s="16"/>
      <c r="J8" s="16"/>
      <c r="K8" s="16"/>
      <c r="L8" s="16"/>
      <c r="M8" s="16"/>
      <c r="N8" s="16"/>
      <c r="O8" s="16"/>
      <c r="P8" s="16"/>
    </row>
    <row r="9" spans="2:16" ht="15.75" customHeight="1">
      <c r="B9" s="5">
        <v>3</v>
      </c>
      <c r="C9" s="6" t="s">
        <v>15</v>
      </c>
      <c r="D9" s="14">
        <v>0.168</v>
      </c>
      <c r="E9" s="14">
        <v>0.153</v>
      </c>
      <c r="F9" s="14">
        <v>0.208</v>
      </c>
      <c r="G9" s="14">
        <v>0.2</v>
      </c>
      <c r="H9" s="14">
        <v>0.197</v>
      </c>
      <c r="I9" s="14">
        <v>0.2</v>
      </c>
      <c r="J9" s="14">
        <v>0.204</v>
      </c>
      <c r="K9" s="14">
        <v>0.176</v>
      </c>
      <c r="L9" s="14">
        <v>0.145</v>
      </c>
      <c r="M9" s="14">
        <v>0.128</v>
      </c>
      <c r="N9" s="14">
        <v>0.08</v>
      </c>
      <c r="O9" s="14">
        <v>0.12</v>
      </c>
      <c r="P9" s="14">
        <v>0.1493</v>
      </c>
    </row>
    <row r="10" spans="2:16" s="3" customFormat="1" ht="15.75" customHeight="1" thickBot="1">
      <c r="B10" s="9"/>
      <c r="C10" s="10" t="s">
        <v>16</v>
      </c>
      <c r="D10" s="11"/>
      <c r="E10" s="12"/>
      <c r="F10" s="12"/>
      <c r="G10" s="12"/>
      <c r="H10" s="12"/>
      <c r="I10" s="12"/>
      <c r="J10" s="12"/>
      <c r="K10" s="12"/>
      <c r="L10" s="12"/>
      <c r="M10" s="12"/>
      <c r="N10" s="12"/>
      <c r="O10" s="12"/>
      <c r="P10" s="12"/>
    </row>
    <row r="11" ht="17.25" customHeight="1" thickBot="1"/>
    <row r="12" spans="2:16" ht="26.25" thickBot="1">
      <c r="B12" s="36" t="s">
        <v>27</v>
      </c>
      <c r="C12" s="36"/>
      <c r="D12" s="13">
        <v>2010</v>
      </c>
      <c r="E12" s="13">
        <v>2011</v>
      </c>
      <c r="F12" s="13" t="s">
        <v>50</v>
      </c>
      <c r="G12" s="13">
        <v>2012</v>
      </c>
      <c r="H12" s="13" t="s">
        <v>52</v>
      </c>
      <c r="I12" s="13">
        <v>2013</v>
      </c>
      <c r="J12" s="13" t="s">
        <v>240</v>
      </c>
      <c r="K12" s="13">
        <v>2014</v>
      </c>
      <c r="L12" s="13" t="s">
        <v>293</v>
      </c>
      <c r="M12" s="13">
        <v>2015</v>
      </c>
      <c r="N12" s="13" t="s">
        <v>365</v>
      </c>
      <c r="O12" s="13">
        <v>2016</v>
      </c>
      <c r="P12" s="13" t="s">
        <v>444</v>
      </c>
    </row>
    <row r="13" spans="2:16" ht="12.75">
      <c r="B13" s="5">
        <v>1</v>
      </c>
      <c r="C13" s="6" t="s">
        <v>35</v>
      </c>
      <c r="D13" s="14">
        <v>0.752301592006394</v>
      </c>
      <c r="E13" s="14">
        <v>0.6789281445661446</v>
      </c>
      <c r="F13" s="14">
        <v>0.6849396466816408</v>
      </c>
      <c r="G13" s="14">
        <v>0.7616325941100888</v>
      </c>
      <c r="H13" s="14">
        <v>0.6417800957264241</v>
      </c>
      <c r="I13" s="14">
        <v>0.6793</v>
      </c>
      <c r="J13" s="14">
        <v>0.649</v>
      </c>
      <c r="K13" s="14">
        <v>0.695</v>
      </c>
      <c r="L13" s="14">
        <v>0.667</v>
      </c>
      <c r="M13" s="14">
        <v>0.669</v>
      </c>
      <c r="N13" s="14">
        <v>0.632</v>
      </c>
      <c r="O13" s="14">
        <v>0.637</v>
      </c>
      <c r="P13" s="14">
        <v>0.636</v>
      </c>
    </row>
    <row r="14" spans="2:16" ht="12" thickBot="1">
      <c r="B14" s="9"/>
      <c r="C14" s="10" t="s">
        <v>34</v>
      </c>
      <c r="D14" s="15"/>
      <c r="E14" s="16"/>
      <c r="F14" s="16"/>
      <c r="G14" s="16"/>
      <c r="H14" s="16"/>
      <c r="I14" s="16"/>
      <c r="J14" s="16"/>
      <c r="K14" s="16"/>
      <c r="L14" s="16"/>
      <c r="M14" s="16"/>
      <c r="N14" s="16"/>
      <c r="O14" s="16"/>
      <c r="P14" s="16"/>
    </row>
    <row r="15" spans="2:16" ht="12.75">
      <c r="B15" s="5">
        <v>2</v>
      </c>
      <c r="C15" s="6" t="s">
        <v>36</v>
      </c>
      <c r="D15" s="14">
        <v>0.7306024415794174</v>
      </c>
      <c r="E15" s="14">
        <v>0.6864177012393382</v>
      </c>
      <c r="F15" s="14">
        <v>0.7010067453642781</v>
      </c>
      <c r="G15" s="14">
        <v>0.7634206672314817</v>
      </c>
      <c r="H15" s="14">
        <v>0.667634189530942</v>
      </c>
      <c r="I15" s="14">
        <v>0.6869</v>
      </c>
      <c r="J15" s="14">
        <v>0.675</v>
      </c>
      <c r="K15" s="14">
        <v>0.703</v>
      </c>
      <c r="L15" s="14">
        <v>0.687</v>
      </c>
      <c r="M15" s="14">
        <v>0.682</v>
      </c>
      <c r="N15" s="14">
        <v>0.686</v>
      </c>
      <c r="O15" s="14">
        <v>0.684</v>
      </c>
      <c r="P15" s="14">
        <v>0.697</v>
      </c>
    </row>
    <row r="16" spans="2:16" ht="21.75" thickBot="1">
      <c r="B16" s="9"/>
      <c r="C16" s="10" t="s">
        <v>40</v>
      </c>
      <c r="D16" s="15"/>
      <c r="E16" s="16"/>
      <c r="F16" s="16"/>
      <c r="G16" s="16"/>
      <c r="H16" s="16"/>
      <c r="I16" s="16"/>
      <c r="J16" s="16"/>
      <c r="K16" s="16"/>
      <c r="L16" s="16"/>
      <c r="M16" s="16"/>
      <c r="N16" s="16"/>
      <c r="O16" s="16"/>
      <c r="P16" s="16"/>
    </row>
    <row r="17" spans="2:16" ht="12.75">
      <c r="B17" s="5">
        <v>3</v>
      </c>
      <c r="C17" s="6" t="s">
        <v>37</v>
      </c>
      <c r="D17" s="14">
        <v>0.240416229831071</v>
      </c>
      <c r="E17" s="14">
        <v>0.22469874809006102</v>
      </c>
      <c r="F17" s="14">
        <v>0.2142672640851301</v>
      </c>
      <c r="G17" s="14">
        <v>0.2149703472112883</v>
      </c>
      <c r="H17" s="14">
        <v>0.1973739305682602</v>
      </c>
      <c r="I17" s="14">
        <v>0.2106</v>
      </c>
      <c r="J17" s="14">
        <v>0.216</v>
      </c>
      <c r="K17" s="14">
        <v>0.224</v>
      </c>
      <c r="L17" s="14">
        <v>0.225</v>
      </c>
      <c r="M17" s="14">
        <v>0.233</v>
      </c>
      <c r="N17" s="14">
        <v>0.223</v>
      </c>
      <c r="O17" s="14">
        <v>0.225</v>
      </c>
      <c r="P17" s="14">
        <v>0.211</v>
      </c>
    </row>
    <row r="18" spans="2:16" ht="12" customHeight="1" thickBot="1">
      <c r="B18" s="9"/>
      <c r="C18" s="10" t="s">
        <v>41</v>
      </c>
      <c r="D18" s="15"/>
      <c r="E18" s="16"/>
      <c r="F18" s="16"/>
      <c r="G18" s="16"/>
      <c r="H18" s="16"/>
      <c r="I18" s="16"/>
      <c r="J18" s="16"/>
      <c r="K18" s="16"/>
      <c r="L18" s="16"/>
      <c r="M18" s="16"/>
      <c r="N18" s="16"/>
      <c r="O18" s="16"/>
      <c r="P18" s="16"/>
    </row>
    <row r="19" spans="2:16" ht="12.75">
      <c r="B19" s="5">
        <v>4</v>
      </c>
      <c r="C19" s="6" t="s">
        <v>38</v>
      </c>
      <c r="D19" s="14">
        <v>0.13447219108291816</v>
      </c>
      <c r="E19" s="14">
        <v>0.1317606736309149</v>
      </c>
      <c r="F19" s="14">
        <v>0.12697477073083424</v>
      </c>
      <c r="G19" s="14">
        <v>0.12498100622046279</v>
      </c>
      <c r="H19" s="14">
        <v>0.11894722424681188</v>
      </c>
      <c r="I19" s="14">
        <v>0.1241</v>
      </c>
      <c r="J19" s="14">
        <v>0.129</v>
      </c>
      <c r="K19" s="14">
        <v>0.131</v>
      </c>
      <c r="L19" s="14">
        <v>0.129</v>
      </c>
      <c r="M19" s="14">
        <v>0.141</v>
      </c>
      <c r="N19" s="14">
        <v>0.141</v>
      </c>
      <c r="O19" s="14">
        <v>0.143</v>
      </c>
      <c r="P19" s="14">
        <v>0.14</v>
      </c>
    </row>
    <row r="20" spans="2:16" ht="12" thickBot="1">
      <c r="B20" s="9"/>
      <c r="C20" s="10" t="s">
        <v>42</v>
      </c>
      <c r="D20" s="15"/>
      <c r="E20" s="16"/>
      <c r="F20" s="16"/>
      <c r="G20" s="16"/>
      <c r="H20" s="16"/>
      <c r="I20" s="16"/>
      <c r="J20" s="16"/>
      <c r="K20" s="16"/>
      <c r="L20" s="16"/>
      <c r="M20" s="16"/>
      <c r="N20" s="16"/>
      <c r="O20" s="16"/>
      <c r="P20" s="16"/>
    </row>
    <row r="21" spans="2:16" ht="12.75">
      <c r="B21" s="5">
        <v>5</v>
      </c>
      <c r="C21" s="6" t="s">
        <v>14</v>
      </c>
      <c r="D21" s="14">
        <v>0.10594403874815284</v>
      </c>
      <c r="E21" s="14">
        <v>0.0929380744591461</v>
      </c>
      <c r="F21" s="14">
        <v>0.08729249335429586</v>
      </c>
      <c r="G21" s="14">
        <v>0.0899893409908255</v>
      </c>
      <c r="H21" s="14">
        <v>0.07842670632144831</v>
      </c>
      <c r="I21" s="14">
        <v>0.0866</v>
      </c>
      <c r="J21" s="14">
        <v>0.087</v>
      </c>
      <c r="K21" s="14">
        <v>0.093</v>
      </c>
      <c r="L21" s="14">
        <v>0.094</v>
      </c>
      <c r="M21" s="14">
        <v>0.092</v>
      </c>
      <c r="N21" s="14">
        <v>0.082</v>
      </c>
      <c r="O21" s="14">
        <v>0.083</v>
      </c>
      <c r="P21" s="14">
        <v>0.071</v>
      </c>
    </row>
    <row r="22" spans="2:16" ht="12" thickBot="1">
      <c r="B22" s="9"/>
      <c r="C22" s="10" t="s">
        <v>43</v>
      </c>
      <c r="D22" s="11"/>
      <c r="E22" s="12"/>
      <c r="F22" s="12"/>
      <c r="G22" s="12"/>
      <c r="H22" s="12"/>
      <c r="I22" s="12"/>
      <c r="J22" s="12"/>
      <c r="K22" s="12"/>
      <c r="L22" s="12"/>
      <c r="M22" s="12"/>
      <c r="N22" s="12"/>
      <c r="O22" s="12"/>
      <c r="P22" s="12"/>
    </row>
    <row r="23" spans="2:16" ht="25.5">
      <c r="B23" s="5">
        <v>6</v>
      </c>
      <c r="C23" s="6" t="s">
        <v>39</v>
      </c>
      <c r="D23" s="14">
        <v>1.047</v>
      </c>
      <c r="E23" s="14">
        <v>0.953</v>
      </c>
      <c r="F23" s="14">
        <v>0.905</v>
      </c>
      <c r="G23" s="14">
        <v>0.928</v>
      </c>
      <c r="H23" s="14">
        <v>0.823</v>
      </c>
      <c r="I23" s="14">
        <v>0.878</v>
      </c>
      <c r="J23" s="14">
        <v>0.861</v>
      </c>
      <c r="K23" s="14">
        <v>0.957</v>
      </c>
      <c r="L23" s="14">
        <v>0.907</v>
      </c>
      <c r="M23" s="14">
        <v>0.945</v>
      </c>
      <c r="N23" s="14">
        <v>0.934</v>
      </c>
      <c r="O23" s="14">
        <v>0.949</v>
      </c>
      <c r="P23" s="14">
        <v>0.872</v>
      </c>
    </row>
    <row r="24" spans="2:16" ht="21.75" thickBot="1">
      <c r="B24" s="9"/>
      <c r="C24" s="10" t="s">
        <v>44</v>
      </c>
      <c r="D24" s="11"/>
      <c r="E24" s="12"/>
      <c r="F24" s="12"/>
      <c r="G24" s="12"/>
      <c r="H24" s="12"/>
      <c r="I24" s="12"/>
      <c r="J24" s="12"/>
      <c r="K24" s="12"/>
      <c r="L24" s="12"/>
      <c r="M24" s="12"/>
      <c r="N24" s="12"/>
      <c r="O24" s="12"/>
      <c r="P24" s="12"/>
    </row>
    <row r="25" spans="2:16" ht="12.75">
      <c r="B25" s="5">
        <v>7</v>
      </c>
      <c r="C25" s="6" t="s">
        <v>45</v>
      </c>
      <c r="D25" s="14" t="s">
        <v>47</v>
      </c>
      <c r="E25" s="14">
        <v>0.287</v>
      </c>
      <c r="F25" s="14">
        <v>0.244</v>
      </c>
      <c r="G25" s="14">
        <v>0.198</v>
      </c>
      <c r="H25" s="14">
        <v>0.218</v>
      </c>
      <c r="I25" s="14">
        <v>0.223</v>
      </c>
      <c r="J25" s="14">
        <v>0.233</v>
      </c>
      <c r="K25" s="14">
        <v>0.244</v>
      </c>
      <c r="L25" s="14">
        <v>0.201</v>
      </c>
      <c r="M25" s="14">
        <v>0.223</v>
      </c>
      <c r="N25" s="14">
        <v>0.212</v>
      </c>
      <c r="O25" s="14">
        <v>0.253</v>
      </c>
      <c r="P25" s="14">
        <v>0.183</v>
      </c>
    </row>
    <row r="26" spans="2:16" ht="12" thickBot="1">
      <c r="B26" s="9"/>
      <c r="C26" s="10" t="s">
        <v>46</v>
      </c>
      <c r="D26" s="11"/>
      <c r="E26" s="12"/>
      <c r="F26" s="12"/>
      <c r="G26" s="12"/>
      <c r="H26" s="12"/>
      <c r="I26" s="12"/>
      <c r="J26" s="12"/>
      <c r="K26" s="12"/>
      <c r="L26" s="12"/>
      <c r="M26" s="12"/>
      <c r="N26" s="12"/>
      <c r="O26" s="12"/>
      <c r="P26" s="12"/>
    </row>
    <row r="27" ht="17.25" customHeight="1" thickBot="1"/>
    <row r="28" spans="2:16" ht="26.25" thickBot="1">
      <c r="B28" s="36" t="s">
        <v>10</v>
      </c>
      <c r="C28" s="36"/>
      <c r="D28" s="13">
        <v>2010</v>
      </c>
      <c r="E28" s="13">
        <v>2011</v>
      </c>
      <c r="F28" s="13" t="s">
        <v>50</v>
      </c>
      <c r="G28" s="13">
        <v>2012</v>
      </c>
      <c r="H28" s="13" t="s">
        <v>52</v>
      </c>
      <c r="I28" s="13">
        <v>2013</v>
      </c>
      <c r="J28" s="13" t="s">
        <v>240</v>
      </c>
      <c r="K28" s="13">
        <v>2014</v>
      </c>
      <c r="L28" s="13" t="s">
        <v>293</v>
      </c>
      <c r="M28" s="13">
        <v>2015</v>
      </c>
      <c r="N28" s="13" t="s">
        <v>365</v>
      </c>
      <c r="O28" s="13">
        <v>2016</v>
      </c>
      <c r="P28" s="13" t="s">
        <v>444</v>
      </c>
    </row>
    <row r="29" spans="2:16" ht="12.75">
      <c r="B29" s="5">
        <v>1</v>
      </c>
      <c r="C29" s="6" t="s">
        <v>23</v>
      </c>
      <c r="D29" s="7">
        <v>2.4</v>
      </c>
      <c r="E29" s="8">
        <v>2.07</v>
      </c>
      <c r="F29" s="8">
        <v>2.26</v>
      </c>
      <c r="G29" s="8">
        <v>2.64</v>
      </c>
      <c r="H29" s="8">
        <v>2.66</v>
      </c>
      <c r="I29" s="8">
        <v>2.95</v>
      </c>
      <c r="J29" s="8">
        <v>3.22</v>
      </c>
      <c r="K29" s="8">
        <v>3.19</v>
      </c>
      <c r="L29" s="8">
        <v>3.15</v>
      </c>
      <c r="M29" s="8">
        <v>2.27</v>
      </c>
      <c r="N29" s="8">
        <v>2.09</v>
      </c>
      <c r="O29" s="8">
        <v>2.2</v>
      </c>
      <c r="P29" s="8">
        <v>2.9</v>
      </c>
    </row>
    <row r="30" spans="2:16" ht="13.5" customHeight="1" thickBot="1">
      <c r="B30" s="9"/>
      <c r="C30" s="10" t="s">
        <v>0</v>
      </c>
      <c r="D30" s="11"/>
      <c r="E30" s="12"/>
      <c r="F30" s="12"/>
      <c r="G30" s="12"/>
      <c r="H30" s="12"/>
      <c r="I30" s="12"/>
      <c r="J30" s="12"/>
      <c r="K30" s="12"/>
      <c r="L30" s="12"/>
      <c r="M30" s="12"/>
      <c r="N30" s="12"/>
      <c r="O30" s="12"/>
      <c r="P30" s="12"/>
    </row>
    <row r="31" spans="2:16" ht="12.75">
      <c r="B31" s="5">
        <v>2</v>
      </c>
      <c r="C31" s="6" t="s">
        <v>24</v>
      </c>
      <c r="D31" s="7">
        <v>14.822999999999999</v>
      </c>
      <c r="E31" s="8">
        <v>14.903</v>
      </c>
      <c r="F31" s="8">
        <v>14.754</v>
      </c>
      <c r="G31" s="8">
        <v>16.524</v>
      </c>
      <c r="H31" s="8">
        <v>15.389</v>
      </c>
      <c r="I31" s="8">
        <v>15.203</v>
      </c>
      <c r="J31" s="8">
        <v>13.800999999999998</v>
      </c>
      <c r="K31" s="8">
        <v>15.249</v>
      </c>
      <c r="L31" s="8">
        <f>137.27/10</f>
        <v>13.727</v>
      </c>
      <c r="M31" s="8">
        <v>14.97</v>
      </c>
      <c r="N31" s="8">
        <v>13.63</v>
      </c>
      <c r="O31" s="8">
        <v>15.07</v>
      </c>
      <c r="P31" s="8">
        <v>15.2</v>
      </c>
    </row>
    <row r="32" spans="2:16" ht="12" thickBot="1">
      <c r="B32" s="9"/>
      <c r="C32" s="10" t="s">
        <v>1</v>
      </c>
      <c r="D32" s="11"/>
      <c r="E32" s="12"/>
      <c r="F32" s="12"/>
      <c r="G32" s="12"/>
      <c r="H32" s="12"/>
      <c r="I32" s="12"/>
      <c r="J32" s="12"/>
      <c r="K32" s="12"/>
      <c r="L32" s="12"/>
      <c r="M32" s="12"/>
      <c r="N32" s="12"/>
      <c r="O32" s="12"/>
      <c r="P32" s="12"/>
    </row>
    <row r="33" spans="2:16" ht="12.75">
      <c r="B33" s="5">
        <v>3</v>
      </c>
      <c r="C33" s="6" t="s">
        <v>49</v>
      </c>
      <c r="D33" s="7">
        <v>12.59</v>
      </c>
      <c r="E33" s="8">
        <v>11.38</v>
      </c>
      <c r="F33" s="8">
        <v>16.8</v>
      </c>
      <c r="G33" s="8">
        <v>11.6</v>
      </c>
      <c r="H33" s="8">
        <v>21.11</v>
      </c>
      <c r="I33" s="8">
        <v>11.77</v>
      </c>
      <c r="J33" s="8">
        <v>22.27</v>
      </c>
      <c r="K33" s="8">
        <v>14.14</v>
      </c>
      <c r="L33" s="8">
        <v>28.27</v>
      </c>
      <c r="M33" s="8">
        <v>12.54</v>
      </c>
      <c r="N33" s="8">
        <v>37.38</v>
      </c>
      <c r="O33" s="8">
        <v>14.73</v>
      </c>
      <c r="P33" s="8">
        <v>26.6</v>
      </c>
    </row>
    <row r="34" spans="2:16" ht="12" thickBot="1">
      <c r="B34" s="9"/>
      <c r="C34" s="10" t="s">
        <v>2</v>
      </c>
      <c r="D34" s="11"/>
      <c r="E34" s="12"/>
      <c r="F34" s="12"/>
      <c r="G34" s="12"/>
      <c r="H34" s="12"/>
      <c r="I34" s="12"/>
      <c r="J34" s="12"/>
      <c r="K34" s="12"/>
      <c r="L34" s="12"/>
      <c r="M34" s="12"/>
      <c r="N34" s="12"/>
      <c r="O34" s="12"/>
      <c r="P34" s="12"/>
    </row>
    <row r="35" spans="2:16" ht="12.75">
      <c r="B35" s="5">
        <v>4</v>
      </c>
      <c r="C35" s="6" t="s">
        <v>3</v>
      </c>
      <c r="D35" s="7">
        <v>2.825</v>
      </c>
      <c r="E35" s="8">
        <v>2.714</v>
      </c>
      <c r="F35" s="8">
        <v>1.988</v>
      </c>
      <c r="G35" s="8">
        <v>3.768</v>
      </c>
      <c r="H35" s="8">
        <v>1.941</v>
      </c>
      <c r="I35" s="8">
        <v>3.816</v>
      </c>
      <c r="J35" s="8">
        <v>1.9929999999999999</v>
      </c>
      <c r="K35" s="8">
        <v>3.437</v>
      </c>
      <c r="L35" s="8">
        <v>1.53</v>
      </c>
      <c r="M35" s="8">
        <v>2.71</v>
      </c>
      <c r="N35" s="8">
        <v>0.76</v>
      </c>
      <c r="O35" s="8">
        <v>2.25</v>
      </c>
      <c r="P35" s="8">
        <v>1.7</v>
      </c>
    </row>
    <row r="36" spans="2:16" ht="12" thickBot="1">
      <c r="B36" s="9"/>
      <c r="C36" s="10" t="s">
        <v>4</v>
      </c>
      <c r="D36" s="11"/>
      <c r="E36" s="12"/>
      <c r="F36" s="12"/>
      <c r="G36" s="12"/>
      <c r="H36" s="12"/>
      <c r="I36" s="12"/>
      <c r="J36" s="12"/>
      <c r="K36" s="12"/>
      <c r="L36" s="12"/>
      <c r="M36" s="12"/>
      <c r="N36" s="12"/>
      <c r="O36" s="12"/>
      <c r="P36" s="12"/>
    </row>
    <row r="37" spans="2:16" ht="12.75">
      <c r="B37" s="5">
        <v>5</v>
      </c>
      <c r="C37" s="6" t="s">
        <v>9</v>
      </c>
      <c r="D37" s="14">
        <v>0.031</v>
      </c>
      <c r="E37" s="14">
        <v>0.084</v>
      </c>
      <c r="F37" s="14">
        <v>0.0672</v>
      </c>
      <c r="G37" s="14">
        <v>0.051</v>
      </c>
      <c r="H37" s="14">
        <v>0.0725</v>
      </c>
      <c r="I37" s="14">
        <v>0.111</v>
      </c>
      <c r="J37" s="14">
        <v>0.1217</v>
      </c>
      <c r="K37" s="14">
        <v>0.07</v>
      </c>
      <c r="L37" s="14">
        <v>0.069</v>
      </c>
      <c r="M37" s="14">
        <v>0.088</v>
      </c>
      <c r="N37" s="14">
        <v>0.073</v>
      </c>
      <c r="O37" s="14">
        <v>0.063</v>
      </c>
      <c r="P37" s="14">
        <v>0.031</v>
      </c>
    </row>
    <row r="38" spans="2:16" ht="12" thickBot="1">
      <c r="B38" s="9"/>
      <c r="C38" s="10" t="s">
        <v>5</v>
      </c>
      <c r="D38" s="11"/>
      <c r="E38" s="12"/>
      <c r="F38" s="12"/>
      <c r="G38" s="12"/>
      <c r="H38" s="12"/>
      <c r="I38" s="12"/>
      <c r="J38" s="12"/>
      <c r="K38" s="12"/>
      <c r="L38" s="12"/>
      <c r="M38" s="12"/>
      <c r="N38" s="12"/>
      <c r="O38" s="12"/>
      <c r="P38" s="12"/>
    </row>
    <row r="39" spans="2:16" ht="12.75">
      <c r="B39" s="5">
        <v>6</v>
      </c>
      <c r="C39" s="6" t="s">
        <v>6</v>
      </c>
      <c r="D39" s="7" t="s">
        <v>303</v>
      </c>
      <c r="E39" s="8">
        <v>2.6</v>
      </c>
      <c r="F39" s="8">
        <v>2.243</v>
      </c>
      <c r="G39" s="8">
        <v>2.243</v>
      </c>
      <c r="H39" s="8">
        <v>2.9699999999999998</v>
      </c>
      <c r="I39" s="8">
        <v>4.970000000000001</v>
      </c>
      <c r="J39" s="8">
        <v>5.4</v>
      </c>
      <c r="K39" s="8">
        <v>3.4</v>
      </c>
      <c r="L39" s="8">
        <v>3</v>
      </c>
      <c r="M39" s="8">
        <v>3</v>
      </c>
      <c r="N39" s="8">
        <v>2.08</v>
      </c>
      <c r="O39" s="8">
        <v>2.08</v>
      </c>
      <c r="P39" s="8">
        <v>1.4</v>
      </c>
    </row>
    <row r="40" spans="2:16" ht="12" thickBot="1">
      <c r="B40" s="9"/>
      <c r="C40" s="10" t="s">
        <v>7</v>
      </c>
      <c r="D40" s="11"/>
      <c r="E40" s="12"/>
      <c r="F40" s="12"/>
      <c r="G40" s="12"/>
      <c r="H40" s="12"/>
      <c r="I40" s="12"/>
      <c r="J40" s="12"/>
      <c r="K40" s="12"/>
      <c r="L40" s="12"/>
      <c r="M40" s="12"/>
      <c r="N40" s="12"/>
      <c r="O40" s="12"/>
      <c r="P40" s="12"/>
    </row>
    <row r="41" spans="2:16" ht="12.75">
      <c r="B41" s="5">
        <v>7</v>
      </c>
      <c r="C41" s="6" t="s">
        <v>22</v>
      </c>
      <c r="D41" s="14">
        <v>0.173</v>
      </c>
      <c r="E41" s="14">
        <v>-0.058</v>
      </c>
      <c r="F41" s="14">
        <v>0.081</v>
      </c>
      <c r="G41" s="14">
        <v>0.487</v>
      </c>
      <c r="H41" s="14">
        <v>-0.062</v>
      </c>
      <c r="I41" s="14">
        <v>0.141</v>
      </c>
      <c r="J41" s="14">
        <v>-0.0116</v>
      </c>
      <c r="K41" s="14">
        <v>0.158</v>
      </c>
      <c r="L41" s="14">
        <v>-0.048</v>
      </c>
      <c r="M41" s="14">
        <v>-0.2308</v>
      </c>
      <c r="N41" s="14">
        <v>-0.1</v>
      </c>
      <c r="O41" s="14">
        <v>0.037</v>
      </c>
      <c r="P41" s="14">
        <v>0.385</v>
      </c>
    </row>
    <row r="42" spans="2:16" ht="28.5" customHeight="1" thickBot="1">
      <c r="B42" s="9"/>
      <c r="C42" s="10" t="s">
        <v>8</v>
      </c>
      <c r="D42" s="11"/>
      <c r="E42" s="12"/>
      <c r="F42" s="12"/>
      <c r="G42" s="12"/>
      <c r="H42" s="12"/>
      <c r="I42" s="12"/>
      <c r="J42" s="12"/>
      <c r="K42" s="12"/>
      <c r="L42" s="12"/>
      <c r="M42" s="12"/>
      <c r="N42" s="12"/>
      <c r="O42" s="12"/>
      <c r="P42" s="12"/>
    </row>
    <row r="43" spans="3:16" ht="5.25" customHeight="1">
      <c r="C43" s="2"/>
      <c r="D43" s="2"/>
      <c r="E43" s="2"/>
      <c r="F43" s="2"/>
      <c r="G43" s="2"/>
      <c r="H43" s="2"/>
      <c r="I43" s="2"/>
      <c r="J43" s="2"/>
      <c r="K43" s="2"/>
      <c r="L43" s="2"/>
      <c r="M43" s="2"/>
      <c r="N43" s="2"/>
      <c r="O43" s="2"/>
      <c r="P43" s="2"/>
    </row>
    <row r="44" spans="3:7" ht="24" customHeight="1">
      <c r="C44" s="37" t="s">
        <v>17</v>
      </c>
      <c r="D44" s="37"/>
      <c r="E44" s="37"/>
      <c r="F44" s="37"/>
      <c r="G44" s="37"/>
    </row>
    <row r="45" ht="12" thickBot="1"/>
    <row r="46" spans="2:16" ht="36.75" customHeight="1" thickBot="1">
      <c r="B46" s="36" t="s">
        <v>418</v>
      </c>
      <c r="C46" s="36"/>
      <c r="D46" s="13">
        <v>2010</v>
      </c>
      <c r="E46" s="13">
        <v>2011</v>
      </c>
      <c r="F46" s="13" t="s">
        <v>50</v>
      </c>
      <c r="G46" s="13">
        <v>2012</v>
      </c>
      <c r="H46" s="13" t="s">
        <v>52</v>
      </c>
      <c r="I46" s="13">
        <v>2013</v>
      </c>
      <c r="J46" s="13" t="s">
        <v>240</v>
      </c>
      <c r="K46" s="13">
        <v>2014</v>
      </c>
      <c r="L46" s="13" t="s">
        <v>293</v>
      </c>
      <c r="M46" s="13">
        <v>2015</v>
      </c>
      <c r="N46" s="13" t="s">
        <v>367</v>
      </c>
      <c r="O46" s="13">
        <v>2016</v>
      </c>
      <c r="P46" s="13" t="s">
        <v>445</v>
      </c>
    </row>
    <row r="47" spans="2:16" ht="12.75">
      <c r="B47" s="5">
        <v>1</v>
      </c>
      <c r="C47" s="6" t="s">
        <v>391</v>
      </c>
      <c r="D47" s="33"/>
      <c r="E47" s="33"/>
      <c r="F47" s="33"/>
      <c r="G47" s="33"/>
      <c r="H47" s="33"/>
      <c r="I47" s="33"/>
      <c r="J47" s="33"/>
      <c r="K47" s="33"/>
      <c r="L47" s="33"/>
      <c r="M47" s="17">
        <v>19731.822</v>
      </c>
      <c r="N47" s="17">
        <v>19596.496</v>
      </c>
      <c r="O47" s="17">
        <v>21031</v>
      </c>
      <c r="P47" s="17" t="s">
        <v>447</v>
      </c>
    </row>
    <row r="48" spans="2:16" ht="7.5" customHeight="1" thickBot="1">
      <c r="B48" s="9"/>
      <c r="C48" s="10"/>
      <c r="D48" s="15"/>
      <c r="E48" s="16"/>
      <c r="F48" s="16"/>
      <c r="G48" s="16"/>
      <c r="H48" s="16"/>
      <c r="I48" s="16"/>
      <c r="J48" s="16"/>
      <c r="K48" s="16"/>
      <c r="L48" s="16"/>
      <c r="M48" s="16"/>
      <c r="N48" s="16"/>
      <c r="O48" s="16"/>
      <c r="P48" s="16"/>
    </row>
    <row r="49" spans="2:16" ht="12.75">
      <c r="B49" s="5">
        <v>2</v>
      </c>
      <c r="C49" s="6" t="s">
        <v>368</v>
      </c>
      <c r="D49" s="33"/>
      <c r="E49" s="33"/>
      <c r="F49" s="33"/>
      <c r="G49" s="33"/>
      <c r="H49" s="33"/>
      <c r="I49" s="33"/>
      <c r="J49" s="33"/>
      <c r="K49" s="33"/>
      <c r="L49" s="33"/>
      <c r="M49" s="17">
        <v>7145.959</v>
      </c>
      <c r="N49" s="17">
        <v>7647.126</v>
      </c>
      <c r="O49" s="17">
        <v>8418</v>
      </c>
      <c r="P49" s="17" t="s">
        <v>447</v>
      </c>
    </row>
    <row r="50" spans="2:16" ht="9" customHeight="1" thickBot="1">
      <c r="B50" s="9"/>
      <c r="C50" s="10"/>
      <c r="D50" s="15"/>
      <c r="E50" s="16"/>
      <c r="F50" s="16"/>
      <c r="G50" s="16"/>
      <c r="H50" s="16"/>
      <c r="I50" s="16"/>
      <c r="J50" s="16"/>
      <c r="K50" s="16"/>
      <c r="L50" s="16"/>
      <c r="M50" s="16"/>
      <c r="N50" s="16"/>
      <c r="O50" s="16"/>
      <c r="P50" s="16"/>
    </row>
    <row r="51" spans="2:16" ht="25.5">
      <c r="B51" s="5">
        <v>3</v>
      </c>
      <c r="C51" s="6" t="s">
        <v>388</v>
      </c>
      <c r="D51" s="34"/>
      <c r="E51" s="34"/>
      <c r="F51" s="34"/>
      <c r="G51" s="34"/>
      <c r="H51" s="34"/>
      <c r="I51" s="34"/>
      <c r="J51" s="34"/>
      <c r="K51" s="34"/>
      <c r="L51" s="34"/>
      <c r="M51" s="14">
        <f>M47/M49</f>
        <v>2.761255976979437</v>
      </c>
      <c r="N51" s="14">
        <f>N47/N49</f>
        <v>2.5625961962703374</v>
      </c>
      <c r="O51" s="14">
        <f>O47/O49</f>
        <v>2.498336897125208</v>
      </c>
      <c r="P51" s="14" t="s">
        <v>447</v>
      </c>
    </row>
    <row r="52" spans="2:16" ht="7.5" customHeight="1" thickBot="1">
      <c r="B52" s="9"/>
      <c r="C52" s="10"/>
      <c r="D52" s="15"/>
      <c r="E52" s="16"/>
      <c r="F52" s="16"/>
      <c r="G52" s="16"/>
      <c r="H52" s="16"/>
      <c r="I52" s="16"/>
      <c r="J52" s="16"/>
      <c r="K52" s="16"/>
      <c r="L52" s="16"/>
      <c r="M52" s="16"/>
      <c r="N52" s="16"/>
      <c r="O52" s="16"/>
      <c r="P52" s="16"/>
    </row>
    <row r="53" spans="3:4" ht="12" thickBot="1">
      <c r="C53" s="4"/>
      <c r="D53" s="4"/>
    </row>
    <row r="54" spans="2:16" ht="26.25" thickBot="1">
      <c r="B54" s="36" t="s">
        <v>419</v>
      </c>
      <c r="C54" s="36"/>
      <c r="D54" s="13">
        <v>2010</v>
      </c>
      <c r="E54" s="13">
        <v>2011</v>
      </c>
      <c r="F54" s="13" t="s">
        <v>50</v>
      </c>
      <c r="G54" s="13">
        <v>2012</v>
      </c>
      <c r="H54" s="13" t="s">
        <v>52</v>
      </c>
      <c r="I54" s="13">
        <v>2013</v>
      </c>
      <c r="J54" s="13" t="s">
        <v>240</v>
      </c>
      <c r="K54" s="13">
        <v>2014</v>
      </c>
      <c r="L54" s="13" t="s">
        <v>293</v>
      </c>
      <c r="M54" s="13">
        <v>2015</v>
      </c>
      <c r="N54" s="13" t="s">
        <v>365</v>
      </c>
      <c r="O54" s="13">
        <v>2016</v>
      </c>
      <c r="P54" s="13" t="s">
        <v>444</v>
      </c>
    </row>
    <row r="55" spans="2:16" ht="12.75">
      <c r="B55" s="5">
        <v>1</v>
      </c>
      <c r="C55" s="6" t="s">
        <v>29</v>
      </c>
      <c r="D55" s="17">
        <v>1338.798</v>
      </c>
      <c r="E55" s="17">
        <v>1338.798</v>
      </c>
      <c r="F55" s="17">
        <v>1348.012</v>
      </c>
      <c r="G55" s="17">
        <v>1343.831</v>
      </c>
      <c r="H55" s="17">
        <v>1369.183</v>
      </c>
      <c r="I55" s="17">
        <v>1362.353</v>
      </c>
      <c r="J55" s="17">
        <v>1369.183</v>
      </c>
      <c r="K55" s="17">
        <v>1362.1778460488138</v>
      </c>
      <c r="L55" s="17">
        <v>1369.183</v>
      </c>
      <c r="M55" s="17">
        <f>'[1]Wypłacalność'!$C$45/1000</f>
        <v>1424.278</v>
      </c>
      <c r="N55" s="17" t="s">
        <v>47</v>
      </c>
      <c r="O55" s="17" t="s">
        <v>47</v>
      </c>
      <c r="P55" s="17" t="s">
        <v>47</v>
      </c>
    </row>
    <row r="56" spans="2:16" ht="12" thickBot="1">
      <c r="B56" s="9"/>
      <c r="C56" s="10"/>
      <c r="D56" s="15"/>
      <c r="E56" s="16"/>
      <c r="F56" s="16"/>
      <c r="G56" s="16"/>
      <c r="H56" s="16"/>
      <c r="I56" s="16"/>
      <c r="J56" s="16"/>
      <c r="K56" s="16"/>
      <c r="L56" s="16"/>
      <c r="M56" s="16"/>
      <c r="N56" s="16"/>
      <c r="O56" s="16"/>
      <c r="P56" s="16"/>
    </row>
    <row r="57" spans="2:16" ht="12.75">
      <c r="B57" s="5">
        <v>2</v>
      </c>
      <c r="C57" s="6" t="s">
        <v>32</v>
      </c>
      <c r="D57" s="18">
        <v>9593.441</v>
      </c>
      <c r="E57" s="17">
        <v>9192.064</v>
      </c>
      <c r="F57" s="17">
        <v>9151.164</v>
      </c>
      <c r="G57" s="17">
        <v>10956.132</v>
      </c>
      <c r="H57" s="17">
        <v>9857.628</v>
      </c>
      <c r="I57" s="17">
        <v>9505.612</v>
      </c>
      <c r="J57" s="17">
        <v>8189.954</v>
      </c>
      <c r="K57" s="17">
        <v>7981</v>
      </c>
      <c r="L57" s="17">
        <v>6653.797</v>
      </c>
      <c r="M57" s="17">
        <f>'[1]Wypłacalność'!$C$44/1000</f>
        <v>7838.829</v>
      </c>
      <c r="N57" s="17" t="s">
        <v>47</v>
      </c>
      <c r="O57" s="17" t="s">
        <v>47</v>
      </c>
      <c r="P57" s="17" t="s">
        <v>47</v>
      </c>
    </row>
    <row r="58" spans="2:16" ht="12" thickBot="1">
      <c r="B58" s="9"/>
      <c r="C58" s="10"/>
      <c r="D58" s="15"/>
      <c r="E58" s="16"/>
      <c r="F58" s="16"/>
      <c r="G58" s="16"/>
      <c r="H58" s="16"/>
      <c r="I58" s="16"/>
      <c r="J58" s="16"/>
      <c r="K58" s="16"/>
      <c r="L58" s="16"/>
      <c r="M58" s="16"/>
      <c r="N58" s="16"/>
      <c r="O58" s="16"/>
      <c r="P58" s="16"/>
    </row>
    <row r="59" spans="2:16" ht="12.75">
      <c r="B59" s="5">
        <v>3</v>
      </c>
      <c r="C59" s="6" t="s">
        <v>20</v>
      </c>
      <c r="D59" s="14">
        <v>7.165712079044039</v>
      </c>
      <c r="E59" s="14">
        <v>6.865908075751532</v>
      </c>
      <c r="F59" s="14">
        <v>6.788636896407451</v>
      </c>
      <c r="G59" s="14">
        <v>8.152909108362584</v>
      </c>
      <c r="H59" s="14">
        <v>7.199642414490978</v>
      </c>
      <c r="I59" s="14">
        <v>6.9773487488191375</v>
      </c>
      <c r="J59" s="14">
        <f>J57/J55</f>
        <v>5.981635763809512</v>
      </c>
      <c r="K59" s="14">
        <v>5.859</v>
      </c>
      <c r="L59" s="14">
        <f>L57/L55</f>
        <v>4.859684205836619</v>
      </c>
      <c r="M59" s="14">
        <v>5.504</v>
      </c>
      <c r="N59" s="14" t="s">
        <v>47</v>
      </c>
      <c r="O59" s="14" t="s">
        <v>47</v>
      </c>
      <c r="P59" s="14" t="s">
        <v>47</v>
      </c>
    </row>
    <row r="60" spans="2:16" ht="12" thickBot="1">
      <c r="B60" s="9"/>
      <c r="C60" s="10" t="s">
        <v>33</v>
      </c>
      <c r="D60" s="15"/>
      <c r="E60" s="16"/>
      <c r="F60" s="16"/>
      <c r="G60" s="16"/>
      <c r="H60" s="16"/>
      <c r="I60" s="16"/>
      <c r="J60" s="16"/>
      <c r="K60" s="16"/>
      <c r="L60" s="16"/>
      <c r="M60" s="16"/>
      <c r="N60" s="16"/>
      <c r="O60" s="16"/>
      <c r="P60" s="16"/>
    </row>
    <row r="61" spans="2:16" ht="12.75">
      <c r="B61" s="5">
        <v>4</v>
      </c>
      <c r="C61" s="6" t="s">
        <v>31</v>
      </c>
      <c r="D61" s="17">
        <v>446.266</v>
      </c>
      <c r="E61" s="17">
        <v>446.266</v>
      </c>
      <c r="F61" s="17">
        <v>449.337</v>
      </c>
      <c r="G61" s="17">
        <v>447.944</v>
      </c>
      <c r="H61" s="17">
        <v>456.394</v>
      </c>
      <c r="I61" s="17">
        <v>454.118</v>
      </c>
      <c r="J61" s="17">
        <f>J55/3</f>
        <v>456.39433333333335</v>
      </c>
      <c r="K61" s="17">
        <f>K55/3</f>
        <v>454.05928201627125</v>
      </c>
      <c r="L61" s="17">
        <f>L55/3</f>
        <v>456.39433333333335</v>
      </c>
      <c r="M61" s="17">
        <f>M55/3</f>
        <v>474.75933333333336</v>
      </c>
      <c r="N61" s="17" t="s">
        <v>47</v>
      </c>
      <c r="O61" s="17" t="s">
        <v>47</v>
      </c>
      <c r="P61" s="17" t="s">
        <v>47</v>
      </c>
    </row>
    <row r="62" spans="2:16" ht="8.25" customHeight="1" thickBot="1">
      <c r="B62" s="9"/>
      <c r="C62" s="10"/>
      <c r="D62" s="15"/>
      <c r="E62" s="16"/>
      <c r="F62" s="16"/>
      <c r="G62" s="16"/>
      <c r="H62" s="16"/>
      <c r="I62" s="16"/>
      <c r="J62" s="16"/>
      <c r="K62" s="16"/>
      <c r="L62" s="16"/>
      <c r="M62" s="16"/>
      <c r="N62" s="16"/>
      <c r="O62" s="16"/>
      <c r="P62" s="16"/>
    </row>
    <row r="63" spans="2:16" ht="12.75">
      <c r="B63" s="5">
        <v>5</v>
      </c>
      <c r="C63" s="6" t="s">
        <v>21</v>
      </c>
      <c r="D63" s="19">
        <f aca="true" t="shared" si="0" ref="D63:L63">D57/D61</f>
        <v>21.497136237132114</v>
      </c>
      <c r="E63" s="14">
        <f t="shared" si="0"/>
        <v>20.597724227254595</v>
      </c>
      <c r="F63" s="14">
        <f t="shared" si="0"/>
        <v>20.36592579734142</v>
      </c>
      <c r="G63" s="14">
        <f t="shared" si="0"/>
        <v>24.45870912435483</v>
      </c>
      <c r="H63" s="14">
        <f t="shared" si="0"/>
        <v>21.598943018532236</v>
      </c>
      <c r="I63" s="14">
        <f t="shared" si="0"/>
        <v>20.932030881841282</v>
      </c>
      <c r="J63" s="14">
        <f t="shared" si="0"/>
        <v>17.944907291428535</v>
      </c>
      <c r="K63" s="14">
        <f t="shared" si="0"/>
        <v>17.577</v>
      </c>
      <c r="L63" s="14">
        <f t="shared" si="0"/>
        <v>14.579052617509857</v>
      </c>
      <c r="M63" s="14">
        <f>M57/M61</f>
        <v>16.511163550935983</v>
      </c>
      <c r="N63" s="14" t="s">
        <v>47</v>
      </c>
      <c r="O63" s="14" t="s">
        <v>47</v>
      </c>
      <c r="P63" s="14" t="s">
        <v>47</v>
      </c>
    </row>
    <row r="64" spans="2:16" ht="12" thickBot="1">
      <c r="B64" s="9"/>
      <c r="C64" s="10" t="s">
        <v>432</v>
      </c>
      <c r="D64" s="15"/>
      <c r="E64" s="16"/>
      <c r="F64" s="16"/>
      <c r="G64" s="16"/>
      <c r="H64" s="16"/>
      <c r="I64" s="16"/>
      <c r="J64" s="16"/>
      <c r="K64" s="16"/>
      <c r="L64" s="16"/>
      <c r="M64" s="16"/>
      <c r="N64" s="16"/>
      <c r="O64" s="16"/>
      <c r="P64" s="16"/>
    </row>
    <row r="65" spans="2:16" ht="12.75">
      <c r="B65" s="5">
        <v>6</v>
      </c>
      <c r="C65" s="6" t="s">
        <v>19</v>
      </c>
      <c r="D65" s="14">
        <v>1.274</v>
      </c>
      <c r="E65" s="14">
        <v>1.27</v>
      </c>
      <c r="F65" s="14">
        <v>1.2671406163629577</v>
      </c>
      <c r="G65" s="14">
        <v>1.261</v>
      </c>
      <c r="H65" s="14">
        <v>1.1840087743120067</v>
      </c>
      <c r="I65" s="14">
        <v>1.155</v>
      </c>
      <c r="J65" s="14">
        <f>19548631/16894171</f>
        <v>1.157122832484648</v>
      </c>
      <c r="K65" s="14">
        <v>1.183</v>
      </c>
      <c r="L65" s="14">
        <f>20361.286/17770.345</f>
        <v>1.1458013898998585</v>
      </c>
      <c r="M65" s="14">
        <f>20535296/18577330</f>
        <v>1.1053954470314087</v>
      </c>
      <c r="N65" s="14" t="s">
        <v>47</v>
      </c>
      <c r="O65" s="14" t="s">
        <v>47</v>
      </c>
      <c r="P65" s="14" t="s">
        <v>47</v>
      </c>
    </row>
    <row r="66" spans="2:16" ht="17.25" customHeight="1" thickBot="1">
      <c r="B66" s="9"/>
      <c r="C66" s="10" t="s">
        <v>18</v>
      </c>
      <c r="D66" s="15"/>
      <c r="E66" s="16"/>
      <c r="F66" s="16"/>
      <c r="G66" s="16"/>
      <c r="H66" s="16"/>
      <c r="I66" s="16"/>
      <c r="J66" s="16"/>
      <c r="K66" s="16"/>
      <c r="L66" s="16"/>
      <c r="M66" s="16"/>
      <c r="N66" s="16"/>
      <c r="O66" s="16"/>
      <c r="P66" s="16"/>
    </row>
    <row r="67" spans="2:16" ht="12.75">
      <c r="B67" s="5">
        <v>7</v>
      </c>
      <c r="C67" s="6" t="s">
        <v>425</v>
      </c>
      <c r="D67" s="17" t="s">
        <v>47</v>
      </c>
      <c r="E67" s="17" t="s">
        <v>47</v>
      </c>
      <c r="F67" s="17" t="s">
        <v>47</v>
      </c>
      <c r="G67" s="17" t="s">
        <v>47</v>
      </c>
      <c r="H67" s="17" t="s">
        <v>47</v>
      </c>
      <c r="I67" s="17" t="s">
        <v>47</v>
      </c>
      <c r="J67" s="17" t="s">
        <v>47</v>
      </c>
      <c r="K67" s="17" t="s">
        <v>47</v>
      </c>
      <c r="L67" s="17" t="s">
        <v>47</v>
      </c>
      <c r="M67" s="17" t="s">
        <v>47</v>
      </c>
      <c r="N67" s="17" t="s">
        <v>47</v>
      </c>
      <c r="O67" s="17">
        <v>22828.45</v>
      </c>
      <c r="P67" s="17" t="s">
        <v>47</v>
      </c>
    </row>
    <row r="68" spans="2:16" ht="9.75" customHeight="1" thickBot="1">
      <c r="B68" s="9"/>
      <c r="C68" s="10"/>
      <c r="D68" s="15"/>
      <c r="E68" s="16"/>
      <c r="F68" s="16"/>
      <c r="G68" s="16"/>
      <c r="H68" s="16"/>
      <c r="I68" s="16"/>
      <c r="J68" s="16"/>
      <c r="K68" s="16"/>
      <c r="L68" s="16"/>
      <c r="M68" s="16"/>
      <c r="N68" s="16"/>
      <c r="O68" s="16"/>
      <c r="P68" s="16"/>
    </row>
    <row r="69" spans="2:16" ht="12.75">
      <c r="B69" s="5">
        <v>8</v>
      </c>
      <c r="C69" s="35" t="s">
        <v>427</v>
      </c>
      <c r="D69" s="19" t="s">
        <v>47</v>
      </c>
      <c r="E69" s="14" t="s">
        <v>47</v>
      </c>
      <c r="F69" s="14" t="s">
        <v>47</v>
      </c>
      <c r="G69" s="14" t="s">
        <v>47</v>
      </c>
      <c r="H69" s="14" t="s">
        <v>47</v>
      </c>
      <c r="I69" s="14" t="s">
        <v>47</v>
      </c>
      <c r="J69" s="14" t="s">
        <v>47</v>
      </c>
      <c r="K69" s="14" t="s">
        <v>47</v>
      </c>
      <c r="L69" s="14" t="s">
        <v>47</v>
      </c>
      <c r="M69" s="14" t="s">
        <v>47</v>
      </c>
      <c r="N69" s="14" t="s">
        <v>47</v>
      </c>
      <c r="O69" s="17">
        <v>7872.486</v>
      </c>
      <c r="P69" s="14" t="s">
        <v>47</v>
      </c>
    </row>
    <row r="70" spans="2:16" ht="12.75" customHeight="1" thickBot="1">
      <c r="B70" s="9"/>
      <c r="C70" s="10"/>
      <c r="D70" s="15"/>
      <c r="E70" s="16"/>
      <c r="F70" s="16"/>
      <c r="G70" s="16"/>
      <c r="H70" s="16"/>
      <c r="I70" s="16"/>
      <c r="J70" s="16"/>
      <c r="K70" s="16"/>
      <c r="L70" s="16"/>
      <c r="M70" s="16"/>
      <c r="N70" s="16"/>
      <c r="O70" s="16"/>
      <c r="P70" s="16"/>
    </row>
    <row r="71" spans="2:16" ht="12" customHeight="1">
      <c r="B71" s="5">
        <v>9</v>
      </c>
      <c r="C71" s="6" t="s">
        <v>426</v>
      </c>
      <c r="D71" s="14" t="s">
        <v>47</v>
      </c>
      <c r="E71" s="14" t="s">
        <v>47</v>
      </c>
      <c r="F71" s="14" t="s">
        <v>47</v>
      </c>
      <c r="G71" s="14" t="s">
        <v>47</v>
      </c>
      <c r="H71" s="14" t="s">
        <v>47</v>
      </c>
      <c r="I71" s="14" t="s">
        <v>47</v>
      </c>
      <c r="J71" s="14" t="s">
        <v>47</v>
      </c>
      <c r="K71" s="14" t="s">
        <v>47</v>
      </c>
      <c r="L71" s="14" t="s">
        <v>47</v>
      </c>
      <c r="M71" s="14" t="s">
        <v>47</v>
      </c>
      <c r="N71" s="14" t="s">
        <v>47</v>
      </c>
      <c r="O71" s="14">
        <f>O67/O69</f>
        <v>2.8997765127813504</v>
      </c>
      <c r="P71" s="14" t="s">
        <v>47</v>
      </c>
    </row>
    <row r="72" spans="2:16" ht="12.75" customHeight="1" thickBot="1">
      <c r="B72" s="9"/>
      <c r="C72" s="10"/>
      <c r="D72" s="15"/>
      <c r="E72" s="16"/>
      <c r="F72" s="16"/>
      <c r="G72" s="16"/>
      <c r="H72" s="16"/>
      <c r="I72" s="16"/>
      <c r="J72" s="16"/>
      <c r="K72" s="16"/>
      <c r="L72" s="16"/>
      <c r="M72" s="16"/>
      <c r="N72" s="16"/>
      <c r="O72" s="16"/>
      <c r="P72" s="16"/>
    </row>
    <row r="73" ht="17.25" customHeight="1" thickBot="1"/>
    <row r="74" spans="2:16" ht="26.25" thickBot="1">
      <c r="B74" s="36" t="s">
        <v>420</v>
      </c>
      <c r="C74" s="36"/>
      <c r="D74" s="13">
        <v>2010</v>
      </c>
      <c r="E74" s="13">
        <v>2011</v>
      </c>
      <c r="F74" s="13" t="s">
        <v>50</v>
      </c>
      <c r="G74" s="13">
        <v>2012</v>
      </c>
      <c r="H74" s="13" t="s">
        <v>52</v>
      </c>
      <c r="I74" s="13">
        <v>2013</v>
      </c>
      <c r="J74" s="13" t="s">
        <v>240</v>
      </c>
      <c r="K74" s="13">
        <v>2014</v>
      </c>
      <c r="L74" s="13" t="s">
        <v>293</v>
      </c>
      <c r="M74" s="13">
        <v>2015</v>
      </c>
      <c r="N74" s="13" t="s">
        <v>365</v>
      </c>
      <c r="O74" s="13">
        <v>2016</v>
      </c>
      <c r="P74" s="13" t="s">
        <v>444</v>
      </c>
    </row>
    <row r="75" spans="2:16" ht="12.75">
      <c r="B75" s="5">
        <v>1</v>
      </c>
      <c r="C75" s="6" t="s">
        <v>29</v>
      </c>
      <c r="D75" s="17">
        <v>1698.1</v>
      </c>
      <c r="E75" s="17">
        <v>1715.185</v>
      </c>
      <c r="F75" s="17">
        <v>1748.775</v>
      </c>
      <c r="G75" s="17">
        <v>1742.385</v>
      </c>
      <c r="H75" s="17">
        <v>1757.884</v>
      </c>
      <c r="I75" s="17">
        <v>1777.0700636942674</v>
      </c>
      <c r="J75" s="17">
        <v>1771.868</v>
      </c>
      <c r="K75" s="17">
        <v>1783.1325301204818</v>
      </c>
      <c r="L75" s="17">
        <v>1796.27</v>
      </c>
      <c r="M75" s="17">
        <f>1802108/1000</f>
        <v>1802.108</v>
      </c>
      <c r="N75" s="17" t="s">
        <v>47</v>
      </c>
      <c r="O75" s="17" t="s">
        <v>47</v>
      </c>
      <c r="P75" s="17" t="s">
        <v>47</v>
      </c>
    </row>
    <row r="76" spans="2:16" ht="12" thickBot="1">
      <c r="B76" s="9"/>
      <c r="C76" s="10"/>
      <c r="D76" s="15"/>
      <c r="E76" s="16"/>
      <c r="F76" s="16"/>
      <c r="G76" s="16"/>
      <c r="H76" s="16"/>
      <c r="I76" s="16"/>
      <c r="J76" s="16"/>
      <c r="K76" s="16"/>
      <c r="L76" s="16"/>
      <c r="M76" s="16"/>
      <c r="N76" s="16"/>
      <c r="O76" s="16"/>
      <c r="P76" s="16"/>
    </row>
    <row r="77" spans="2:16" ht="15" customHeight="1">
      <c r="B77" s="5">
        <v>2</v>
      </c>
      <c r="C77" s="6" t="s">
        <v>32</v>
      </c>
      <c r="D77" s="18">
        <v>6232.554</v>
      </c>
      <c r="E77" s="17">
        <v>5703.608</v>
      </c>
      <c r="F77" s="17">
        <v>5642.773</v>
      </c>
      <c r="G77" s="17">
        <v>6551.153</v>
      </c>
      <c r="H77" s="17">
        <v>3404.313</v>
      </c>
      <c r="I77" s="17">
        <v>4185</v>
      </c>
      <c r="J77" s="17">
        <v>3749.89</v>
      </c>
      <c r="K77" s="17">
        <v>3996</v>
      </c>
      <c r="L77" s="17">
        <v>3510.039</v>
      </c>
      <c r="M77" s="17">
        <f>3716335/1000</f>
        <v>3716.335</v>
      </c>
      <c r="N77" s="17" t="s">
        <v>47</v>
      </c>
      <c r="O77" s="17" t="s">
        <v>47</v>
      </c>
      <c r="P77" s="17" t="s">
        <v>47</v>
      </c>
    </row>
    <row r="78" spans="2:16" ht="12" thickBot="1">
      <c r="B78" s="9"/>
      <c r="C78" s="10"/>
      <c r="D78" s="15"/>
      <c r="E78" s="16"/>
      <c r="F78" s="16"/>
      <c r="G78" s="16"/>
      <c r="H78" s="16"/>
      <c r="I78" s="16"/>
      <c r="J78" s="16"/>
      <c r="K78" s="16"/>
      <c r="L78" s="16"/>
      <c r="M78" s="16"/>
      <c r="N78" s="16"/>
      <c r="O78" s="16"/>
      <c r="P78" s="16"/>
    </row>
    <row r="79" spans="2:16" ht="12.75">
      <c r="B79" s="5">
        <v>3</v>
      </c>
      <c r="C79" s="6" t="s">
        <v>20</v>
      </c>
      <c r="D79" s="14">
        <v>3.6703103468582534</v>
      </c>
      <c r="E79" s="14">
        <v>3.3253602381084257</v>
      </c>
      <c r="F79" s="14">
        <v>3.2267004045689123</v>
      </c>
      <c r="G79" s="14">
        <v>3.7598768354869905</v>
      </c>
      <c r="H79" s="14">
        <v>1.9365970678383784</v>
      </c>
      <c r="I79" s="14">
        <v>2.355</v>
      </c>
      <c r="J79" s="14">
        <f>J77/J75</f>
        <v>2.1163483961559213</v>
      </c>
      <c r="K79" s="14">
        <v>2.241</v>
      </c>
      <c r="L79" s="14">
        <f>L77/L75</f>
        <v>1.9540709358838038</v>
      </c>
      <c r="M79" s="14">
        <v>2.062</v>
      </c>
      <c r="N79" s="14" t="s">
        <v>47</v>
      </c>
      <c r="O79" s="14" t="s">
        <v>47</v>
      </c>
      <c r="P79" s="14" t="s">
        <v>47</v>
      </c>
    </row>
    <row r="80" spans="2:16" ht="12" thickBot="1">
      <c r="B80" s="9"/>
      <c r="C80" s="10" t="s">
        <v>30</v>
      </c>
      <c r="D80" s="15"/>
      <c r="E80" s="16"/>
      <c r="F80" s="16"/>
      <c r="G80" s="16"/>
      <c r="H80" s="16"/>
      <c r="I80" s="16"/>
      <c r="J80" s="16"/>
      <c r="K80" s="16"/>
      <c r="L80" s="16"/>
      <c r="M80" s="16"/>
      <c r="N80" s="16"/>
      <c r="O80" s="16"/>
      <c r="P80" s="16"/>
    </row>
    <row r="81" spans="2:16" ht="12.75">
      <c r="B81" s="5">
        <v>4</v>
      </c>
      <c r="C81" s="6" t="s">
        <v>31</v>
      </c>
      <c r="D81" s="17">
        <f aca="true" t="shared" si="1" ref="D81:L81">D75/3</f>
        <v>566.0333333333333</v>
      </c>
      <c r="E81" s="17">
        <f t="shared" si="1"/>
        <v>571.7283333333334</v>
      </c>
      <c r="F81" s="17">
        <f t="shared" si="1"/>
        <v>582.9250000000001</v>
      </c>
      <c r="G81" s="17">
        <f t="shared" si="1"/>
        <v>580.795</v>
      </c>
      <c r="H81" s="17">
        <f t="shared" si="1"/>
        <v>585.9613333333333</v>
      </c>
      <c r="I81" s="17">
        <f t="shared" si="1"/>
        <v>592.3566878980891</v>
      </c>
      <c r="J81" s="17">
        <f t="shared" si="1"/>
        <v>590.6226666666666</v>
      </c>
      <c r="K81" s="17">
        <f t="shared" si="1"/>
        <v>594.3775100401606</v>
      </c>
      <c r="L81" s="17">
        <f t="shared" si="1"/>
        <v>598.7566666666667</v>
      </c>
      <c r="M81" s="17">
        <f>M75/3</f>
        <v>600.7026666666667</v>
      </c>
      <c r="N81" s="17" t="s">
        <v>47</v>
      </c>
      <c r="O81" s="17" t="s">
        <v>47</v>
      </c>
      <c r="P81" s="17" t="s">
        <v>47</v>
      </c>
    </row>
    <row r="82" spans="2:16" ht="9" customHeight="1" thickBot="1">
      <c r="B82" s="9"/>
      <c r="C82" s="10"/>
      <c r="D82" s="15"/>
      <c r="E82" s="16"/>
      <c r="F82" s="16"/>
      <c r="G82" s="16"/>
      <c r="H82" s="16"/>
      <c r="I82" s="16"/>
      <c r="J82" s="16"/>
      <c r="K82" s="16"/>
      <c r="L82" s="16"/>
      <c r="M82" s="16"/>
      <c r="N82" s="16"/>
      <c r="O82" s="16"/>
      <c r="P82" s="16"/>
    </row>
    <row r="83" spans="2:16" ht="12.75">
      <c r="B83" s="5">
        <v>5</v>
      </c>
      <c r="C83" s="6" t="s">
        <v>21</v>
      </c>
      <c r="D83" s="19">
        <v>11.011579505300354</v>
      </c>
      <c r="E83" s="14">
        <v>9.976575126814762</v>
      </c>
      <c r="F83" s="14">
        <v>9.680101213706736</v>
      </c>
      <c r="G83" s="14">
        <v>11.279533402203858</v>
      </c>
      <c r="H83" s="14">
        <v>5.809791203515136</v>
      </c>
      <c r="I83" s="14">
        <v>7.065</v>
      </c>
      <c r="J83" s="14">
        <f>J77/J81</f>
        <v>6.349045188467764</v>
      </c>
      <c r="K83" s="14">
        <v>6.723000000000001</v>
      </c>
      <c r="L83" s="14">
        <f>L77/L81</f>
        <v>5.862212807651411</v>
      </c>
      <c r="M83" s="14">
        <f>M77/M81</f>
        <v>6.186646416308013</v>
      </c>
      <c r="N83" s="14" t="s">
        <v>47</v>
      </c>
      <c r="O83" s="14" t="s">
        <v>47</v>
      </c>
      <c r="P83" s="14" t="s">
        <v>47</v>
      </c>
    </row>
    <row r="84" spans="2:16" ht="12" thickBot="1">
      <c r="B84" s="9"/>
      <c r="C84" s="10" t="s">
        <v>432</v>
      </c>
      <c r="D84" s="15"/>
      <c r="E84" s="16"/>
      <c r="F84" s="16"/>
      <c r="G84" s="16"/>
      <c r="H84" s="16"/>
      <c r="I84" s="16"/>
      <c r="J84" s="16"/>
      <c r="K84" s="16"/>
      <c r="L84" s="16"/>
      <c r="M84" s="16"/>
      <c r="N84" s="16"/>
      <c r="O84" s="16"/>
      <c r="P84" s="16"/>
    </row>
    <row r="85" spans="2:16" ht="12.75">
      <c r="B85" s="5">
        <v>6</v>
      </c>
      <c r="C85" s="6" t="s">
        <v>19</v>
      </c>
      <c r="D85" s="14">
        <v>1.124</v>
      </c>
      <c r="E85" s="14">
        <v>1.069</v>
      </c>
      <c r="F85" s="14" t="s">
        <v>51</v>
      </c>
      <c r="G85" s="14">
        <v>1.151</v>
      </c>
      <c r="H85" s="14" t="s">
        <v>51</v>
      </c>
      <c r="I85" s="14">
        <v>1.158</v>
      </c>
      <c r="J85" s="14" t="s">
        <v>51</v>
      </c>
      <c r="K85" s="14">
        <v>1.17</v>
      </c>
      <c r="L85" s="14" t="s">
        <v>51</v>
      </c>
      <c r="M85" s="14" t="s">
        <v>51</v>
      </c>
      <c r="N85" s="14" t="s">
        <v>47</v>
      </c>
      <c r="O85" s="14" t="s">
        <v>47</v>
      </c>
      <c r="P85" s="14" t="s">
        <v>47</v>
      </c>
    </row>
    <row r="86" spans="2:16" ht="18" customHeight="1" thickBot="1">
      <c r="B86" s="9"/>
      <c r="C86" s="10" t="s">
        <v>18</v>
      </c>
      <c r="D86" s="15"/>
      <c r="E86" s="16"/>
      <c r="F86" s="16"/>
      <c r="G86" s="16"/>
      <c r="H86" s="16"/>
      <c r="I86" s="16"/>
      <c r="J86" s="16"/>
      <c r="K86" s="16"/>
      <c r="L86" s="16"/>
      <c r="M86" s="16"/>
      <c r="N86" s="16"/>
      <c r="O86" s="16"/>
      <c r="P86" s="16"/>
    </row>
    <row r="87" spans="2:16" ht="12.75">
      <c r="B87" s="5">
        <v>7</v>
      </c>
      <c r="C87" s="6" t="s">
        <v>425</v>
      </c>
      <c r="D87" s="17" t="s">
        <v>47</v>
      </c>
      <c r="E87" s="17" t="s">
        <v>47</v>
      </c>
      <c r="F87" s="17" t="s">
        <v>47</v>
      </c>
      <c r="G87" s="17" t="s">
        <v>47</v>
      </c>
      <c r="H87" s="17" t="s">
        <v>47</v>
      </c>
      <c r="I87" s="17" t="s">
        <v>47</v>
      </c>
      <c r="J87" s="17" t="s">
        <v>47</v>
      </c>
      <c r="K87" s="17" t="s">
        <v>47</v>
      </c>
      <c r="L87" s="17" t="s">
        <v>47</v>
      </c>
      <c r="M87" s="17" t="s">
        <v>47</v>
      </c>
      <c r="N87" s="17" t="s">
        <v>47</v>
      </c>
      <c r="O87" s="17">
        <v>13739.4</v>
      </c>
      <c r="P87" s="17" t="s">
        <v>47</v>
      </c>
    </row>
    <row r="88" spans="2:16" ht="9.75" customHeight="1" thickBot="1">
      <c r="B88" s="9"/>
      <c r="C88" s="10"/>
      <c r="D88" s="15"/>
      <c r="E88" s="16"/>
      <c r="F88" s="16"/>
      <c r="G88" s="16"/>
      <c r="H88" s="16"/>
      <c r="I88" s="16"/>
      <c r="J88" s="16"/>
      <c r="K88" s="16"/>
      <c r="L88" s="16"/>
      <c r="M88" s="16"/>
      <c r="N88" s="16"/>
      <c r="O88" s="16"/>
      <c r="P88" s="16"/>
    </row>
    <row r="89" spans="2:16" ht="12.75">
      <c r="B89" s="5">
        <v>8</v>
      </c>
      <c r="C89" s="35" t="s">
        <v>427</v>
      </c>
      <c r="D89" s="19" t="s">
        <v>47</v>
      </c>
      <c r="E89" s="14" t="s">
        <v>47</v>
      </c>
      <c r="F89" s="14" t="s">
        <v>47</v>
      </c>
      <c r="G89" s="14" t="s">
        <v>47</v>
      </c>
      <c r="H89" s="14" t="s">
        <v>47</v>
      </c>
      <c r="I89" s="14" t="s">
        <v>47</v>
      </c>
      <c r="J89" s="14" t="s">
        <v>47</v>
      </c>
      <c r="K89" s="14" t="s">
        <v>47</v>
      </c>
      <c r="L89" s="14" t="s">
        <v>47</v>
      </c>
      <c r="M89" s="14" t="s">
        <v>47</v>
      </c>
      <c r="N89" s="14" t="s">
        <v>47</v>
      </c>
      <c r="O89" s="17">
        <v>3468.1</v>
      </c>
      <c r="P89" s="14" t="s">
        <v>47</v>
      </c>
    </row>
    <row r="90" spans="2:16" ht="10.5" customHeight="1" thickBot="1">
      <c r="B90" s="9"/>
      <c r="C90" s="10"/>
      <c r="D90" s="15"/>
      <c r="E90" s="16"/>
      <c r="F90" s="16"/>
      <c r="G90" s="16"/>
      <c r="H90" s="16"/>
      <c r="I90" s="16"/>
      <c r="J90" s="16"/>
      <c r="K90" s="16"/>
      <c r="L90" s="16"/>
      <c r="M90" s="16"/>
      <c r="N90" s="16"/>
      <c r="O90" s="16"/>
      <c r="P90" s="16"/>
    </row>
    <row r="91" spans="2:16" ht="12" customHeight="1">
      <c r="B91" s="5">
        <v>9</v>
      </c>
      <c r="C91" s="6" t="s">
        <v>426</v>
      </c>
      <c r="D91" s="14" t="s">
        <v>47</v>
      </c>
      <c r="E91" s="14" t="s">
        <v>47</v>
      </c>
      <c r="F91" s="14" t="s">
        <v>47</v>
      </c>
      <c r="G91" s="14" t="s">
        <v>47</v>
      </c>
      <c r="H91" s="14" t="s">
        <v>47</v>
      </c>
      <c r="I91" s="14" t="s">
        <v>47</v>
      </c>
      <c r="J91" s="14" t="s">
        <v>47</v>
      </c>
      <c r="K91" s="14" t="s">
        <v>47</v>
      </c>
      <c r="L91" s="14" t="s">
        <v>47</v>
      </c>
      <c r="M91" s="14" t="s">
        <v>47</v>
      </c>
      <c r="N91" s="14" t="s">
        <v>47</v>
      </c>
      <c r="O91" s="14">
        <f>O87/O89</f>
        <v>3.961650471439693</v>
      </c>
      <c r="P91" s="14" t="s">
        <v>47</v>
      </c>
    </row>
    <row r="92" spans="2:16" ht="9" customHeight="1" thickBot="1">
      <c r="B92" s="9"/>
      <c r="C92" s="10"/>
      <c r="D92" s="15"/>
      <c r="E92" s="16"/>
      <c r="F92" s="16"/>
      <c r="G92" s="16"/>
      <c r="H92" s="16"/>
      <c r="I92" s="16"/>
      <c r="J92" s="16"/>
      <c r="K92" s="16"/>
      <c r="L92" s="16"/>
      <c r="M92" s="16"/>
      <c r="N92" s="16"/>
      <c r="O92" s="16"/>
      <c r="P92" s="16"/>
    </row>
    <row r="94" spans="3:7" ht="27" customHeight="1">
      <c r="C94" s="37" t="s">
        <v>421</v>
      </c>
      <c r="D94" s="37"/>
      <c r="E94" s="37"/>
      <c r="F94" s="37"/>
      <c r="G94" s="37"/>
    </row>
    <row r="95" spans="3:7" ht="12" customHeight="1">
      <c r="C95" s="37"/>
      <c r="D95" s="37"/>
      <c r="E95" s="37"/>
      <c r="F95" s="37"/>
      <c r="G95" s="37"/>
    </row>
  </sheetData>
  <sheetProtection/>
  <mergeCells count="9">
    <mergeCell ref="B4:C4"/>
    <mergeCell ref="B28:C28"/>
    <mergeCell ref="C44:G44"/>
    <mergeCell ref="B46:C46"/>
    <mergeCell ref="C94:G94"/>
    <mergeCell ref="C95:G95"/>
    <mergeCell ref="B74:C74"/>
    <mergeCell ref="B12:C12"/>
    <mergeCell ref="B54:C54"/>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B2:P95"/>
  <sheetViews>
    <sheetView showGridLines="0" zoomScalePageLayoutView="0" workbookViewId="0" topLeftCell="A1">
      <pane xSplit="3" ySplit="2" topLeftCell="D3" activePane="bottomRight" state="frozen"/>
      <selection pane="topLeft" activeCell="P51" sqref="P51"/>
      <selection pane="bottomLeft" activeCell="A3" sqref="A3"/>
      <selection pane="topRight" activeCell="D1" sqref="D1"/>
      <selection pane="bottomRight" activeCell="I109" sqref="I109"/>
    </sheetView>
  </sheetViews>
  <sheetFormatPr defaultColWidth="8.796875" defaultRowHeight="14.25"/>
  <cols>
    <col min="1" max="1" width="3.09765625" style="22" customWidth="1"/>
    <col min="2" max="2" width="3.8984375" style="22" customWidth="1"/>
    <col min="3" max="3" width="51.5" style="22" customWidth="1"/>
    <col min="4" max="10" width="9.5" style="22" customWidth="1"/>
    <col min="11" max="16" width="9.5" style="1" customWidth="1"/>
    <col min="17" max="16384" width="9" style="22" customWidth="1"/>
  </cols>
  <sheetData>
    <row r="1" ht="15" customHeight="1" thickBot="1"/>
    <row r="2" spans="3:16" ht="26.25" thickBot="1">
      <c r="C2" s="13" t="s">
        <v>53</v>
      </c>
      <c r="D2" s="13">
        <v>2010</v>
      </c>
      <c r="E2" s="13">
        <v>2011</v>
      </c>
      <c r="F2" s="13" t="s">
        <v>54</v>
      </c>
      <c r="G2" s="13">
        <v>2012</v>
      </c>
      <c r="H2" s="13" t="s">
        <v>55</v>
      </c>
      <c r="I2" s="13">
        <v>2013</v>
      </c>
      <c r="J2" s="13" t="s">
        <v>241</v>
      </c>
      <c r="K2" s="13">
        <v>2014</v>
      </c>
      <c r="L2" s="13" t="s">
        <v>314</v>
      </c>
      <c r="M2" s="13">
        <v>2015</v>
      </c>
      <c r="N2" s="13" t="s">
        <v>366</v>
      </c>
      <c r="O2" s="13">
        <v>2016</v>
      </c>
      <c r="P2" s="13" t="s">
        <v>446</v>
      </c>
    </row>
    <row r="3" ht="17.25" customHeight="1" thickBot="1"/>
    <row r="4" spans="2:16" ht="26.25" thickBot="1">
      <c r="B4" s="38" t="s">
        <v>56</v>
      </c>
      <c r="C4" s="39"/>
      <c r="D4" s="13">
        <v>2010</v>
      </c>
      <c r="E4" s="13">
        <v>2011</v>
      </c>
      <c r="F4" s="13" t="s">
        <v>54</v>
      </c>
      <c r="G4" s="13">
        <v>2012</v>
      </c>
      <c r="H4" s="13" t="s">
        <v>55</v>
      </c>
      <c r="I4" s="13">
        <v>2013</v>
      </c>
      <c r="J4" s="13" t="s">
        <v>241</v>
      </c>
      <c r="K4" s="13">
        <v>2014</v>
      </c>
      <c r="L4" s="13" t="s">
        <v>314</v>
      </c>
      <c r="M4" s="13">
        <v>2015</v>
      </c>
      <c r="N4" s="13" t="s">
        <v>366</v>
      </c>
      <c r="O4" s="13">
        <v>2016</v>
      </c>
      <c r="P4" s="13" t="s">
        <v>446</v>
      </c>
    </row>
    <row r="5" spans="2:16" s="23" customFormat="1" ht="15.75" customHeight="1">
      <c r="B5" s="5">
        <v>1</v>
      </c>
      <c r="C5" s="6" t="s">
        <v>57</v>
      </c>
      <c r="D5" s="14" t="s">
        <v>58</v>
      </c>
      <c r="E5" s="14" t="s">
        <v>59</v>
      </c>
      <c r="F5" s="14" t="s">
        <v>265</v>
      </c>
      <c r="G5" s="14" t="s">
        <v>60</v>
      </c>
      <c r="H5" s="14" t="s">
        <v>268</v>
      </c>
      <c r="I5" s="14" t="s">
        <v>61</v>
      </c>
      <c r="J5" s="20" t="s">
        <v>255</v>
      </c>
      <c r="K5" s="14" t="s">
        <v>279</v>
      </c>
      <c r="L5" s="14" t="s">
        <v>315</v>
      </c>
      <c r="M5" s="14" t="s">
        <v>316</v>
      </c>
      <c r="N5" s="14" t="s">
        <v>370</v>
      </c>
      <c r="O5" s="14" t="s">
        <v>392</v>
      </c>
      <c r="P5" s="14" t="s">
        <v>448</v>
      </c>
    </row>
    <row r="6" spans="2:16" s="26" customFormat="1" ht="15.75" customHeight="1" thickBot="1">
      <c r="B6" s="24"/>
      <c r="C6" s="25" t="s">
        <v>62</v>
      </c>
      <c r="D6" s="15"/>
      <c r="E6" s="16"/>
      <c r="F6" s="16" t="s">
        <v>26</v>
      </c>
      <c r="G6" s="16" t="s">
        <v>26</v>
      </c>
      <c r="H6" s="16"/>
      <c r="I6" s="16"/>
      <c r="J6" s="21"/>
      <c r="K6" s="16"/>
      <c r="L6" s="16"/>
      <c r="M6" s="16"/>
      <c r="N6" s="16"/>
      <c r="O6" s="16"/>
      <c r="P6" s="16"/>
    </row>
    <row r="7" spans="2:16" ht="15.75" customHeight="1">
      <c r="B7" s="5">
        <v>2</v>
      </c>
      <c r="C7" s="6" t="s">
        <v>63</v>
      </c>
      <c r="D7" s="14" t="s">
        <v>64</v>
      </c>
      <c r="E7" s="14" t="s">
        <v>65</v>
      </c>
      <c r="F7" s="14" t="s">
        <v>266</v>
      </c>
      <c r="G7" s="14" t="s">
        <v>66</v>
      </c>
      <c r="H7" s="14" t="s">
        <v>269</v>
      </c>
      <c r="I7" s="14" t="s">
        <v>67</v>
      </c>
      <c r="J7" s="20" t="s">
        <v>256</v>
      </c>
      <c r="K7" s="14" t="s">
        <v>65</v>
      </c>
      <c r="L7" s="14" t="s">
        <v>294</v>
      </c>
      <c r="M7" s="14" t="s">
        <v>407</v>
      </c>
      <c r="N7" s="14" t="s">
        <v>371</v>
      </c>
      <c r="O7" s="14" t="s">
        <v>393</v>
      </c>
      <c r="P7" s="14" t="s">
        <v>449</v>
      </c>
    </row>
    <row r="8" spans="2:16" s="26" customFormat="1" ht="15.75" customHeight="1" thickBot="1">
      <c r="B8" s="24"/>
      <c r="C8" s="25" t="s">
        <v>68</v>
      </c>
      <c r="D8" s="15"/>
      <c r="E8" s="16"/>
      <c r="F8" s="16" t="s">
        <v>26</v>
      </c>
      <c r="G8" s="16" t="s">
        <v>26</v>
      </c>
      <c r="H8" s="16"/>
      <c r="I8" s="16"/>
      <c r="J8" s="21"/>
      <c r="K8" s="16"/>
      <c r="L8" s="16"/>
      <c r="M8" s="16"/>
      <c r="N8" s="16"/>
      <c r="O8" s="16"/>
      <c r="P8" s="16"/>
    </row>
    <row r="9" spans="2:16" ht="15.75" customHeight="1">
      <c r="B9" s="5">
        <v>3</v>
      </c>
      <c r="C9" s="6" t="s">
        <v>69</v>
      </c>
      <c r="D9" s="14" t="s">
        <v>70</v>
      </c>
      <c r="E9" s="14" t="s">
        <v>71</v>
      </c>
      <c r="F9" s="14" t="s">
        <v>267</v>
      </c>
      <c r="G9" s="14" t="s">
        <v>72</v>
      </c>
      <c r="H9" s="14" t="s">
        <v>270</v>
      </c>
      <c r="I9" s="14" t="s">
        <v>72</v>
      </c>
      <c r="J9" s="20" t="s">
        <v>257</v>
      </c>
      <c r="K9" s="14" t="s">
        <v>280</v>
      </c>
      <c r="L9" s="14" t="s">
        <v>295</v>
      </c>
      <c r="M9" s="14" t="s">
        <v>317</v>
      </c>
      <c r="N9" s="14" t="s">
        <v>372</v>
      </c>
      <c r="O9" s="14" t="s">
        <v>400</v>
      </c>
      <c r="P9" s="14" t="s">
        <v>450</v>
      </c>
    </row>
    <row r="10" spans="2:16" s="26" customFormat="1" ht="15.75" customHeight="1" thickBot="1">
      <c r="B10" s="24"/>
      <c r="C10" s="25" t="s">
        <v>73</v>
      </c>
      <c r="D10" s="27"/>
      <c r="E10" s="28"/>
      <c r="F10" s="28"/>
      <c r="G10" s="28"/>
      <c r="H10" s="28"/>
      <c r="I10" s="28"/>
      <c r="J10" s="28"/>
      <c r="K10" s="12"/>
      <c r="L10" s="12"/>
      <c r="M10" s="12"/>
      <c r="N10" s="12"/>
      <c r="O10" s="12"/>
      <c r="P10" s="12"/>
    </row>
    <row r="11" ht="17.25" customHeight="1" thickBot="1"/>
    <row r="12" spans="2:16" ht="26.25" thickBot="1">
      <c r="B12" s="38" t="s">
        <v>74</v>
      </c>
      <c r="C12" s="39"/>
      <c r="D12" s="13">
        <v>2010</v>
      </c>
      <c r="E12" s="13">
        <v>2011</v>
      </c>
      <c r="F12" s="13" t="s">
        <v>54</v>
      </c>
      <c r="G12" s="13">
        <v>2012</v>
      </c>
      <c r="H12" s="13" t="s">
        <v>55</v>
      </c>
      <c r="I12" s="13">
        <v>2013</v>
      </c>
      <c r="J12" s="13" t="s">
        <v>241</v>
      </c>
      <c r="K12" s="13">
        <v>2014</v>
      </c>
      <c r="L12" s="13" t="s">
        <v>314</v>
      </c>
      <c r="M12" s="13">
        <v>2015</v>
      </c>
      <c r="N12" s="13" t="s">
        <v>366</v>
      </c>
      <c r="O12" s="13">
        <v>2016</v>
      </c>
      <c r="P12" s="13" t="s">
        <v>446</v>
      </c>
    </row>
    <row r="13" spans="2:16" ht="12.75">
      <c r="B13" s="5">
        <v>1</v>
      </c>
      <c r="C13" s="6" t="s">
        <v>75</v>
      </c>
      <c r="D13" s="14" t="s">
        <v>76</v>
      </c>
      <c r="E13" s="14" t="s">
        <v>77</v>
      </c>
      <c r="F13" s="14" t="s">
        <v>78</v>
      </c>
      <c r="G13" s="14" t="s">
        <v>79</v>
      </c>
      <c r="H13" s="14" t="s">
        <v>80</v>
      </c>
      <c r="I13" s="14" t="s">
        <v>81</v>
      </c>
      <c r="J13" s="14" t="s">
        <v>258</v>
      </c>
      <c r="K13" s="14" t="s">
        <v>281</v>
      </c>
      <c r="L13" s="14" t="s">
        <v>385</v>
      </c>
      <c r="M13" s="14" t="s">
        <v>318</v>
      </c>
      <c r="N13" s="14" t="s">
        <v>373</v>
      </c>
      <c r="O13" s="14" t="s">
        <v>394</v>
      </c>
      <c r="P13" s="14" t="s">
        <v>451</v>
      </c>
    </row>
    <row r="14" spans="2:16" ht="12" thickBot="1">
      <c r="B14" s="24"/>
      <c r="C14" s="25" t="s">
        <v>82</v>
      </c>
      <c r="D14" s="15"/>
      <c r="E14" s="16"/>
      <c r="F14" s="16"/>
      <c r="G14" s="16"/>
      <c r="H14" s="16"/>
      <c r="I14" s="16"/>
      <c r="J14" s="16"/>
      <c r="K14" s="16"/>
      <c r="L14" s="16"/>
      <c r="M14" s="16"/>
      <c r="N14" s="16"/>
      <c r="O14" s="16"/>
      <c r="P14" s="16"/>
    </row>
    <row r="15" spans="2:16" ht="12.75">
      <c r="B15" s="5">
        <v>2</v>
      </c>
      <c r="C15" s="6" t="s">
        <v>83</v>
      </c>
      <c r="D15" s="14" t="s">
        <v>84</v>
      </c>
      <c r="E15" s="14" t="s">
        <v>85</v>
      </c>
      <c r="F15" s="14" t="s">
        <v>86</v>
      </c>
      <c r="G15" s="14" t="s">
        <v>87</v>
      </c>
      <c r="H15" s="14" t="s">
        <v>88</v>
      </c>
      <c r="I15" s="14" t="s">
        <v>89</v>
      </c>
      <c r="J15" s="14" t="s">
        <v>259</v>
      </c>
      <c r="K15" s="14" t="s">
        <v>282</v>
      </c>
      <c r="L15" s="14" t="s">
        <v>386</v>
      </c>
      <c r="M15" s="14" t="s">
        <v>319</v>
      </c>
      <c r="N15" s="14" t="s">
        <v>374</v>
      </c>
      <c r="O15" s="14" t="s">
        <v>395</v>
      </c>
      <c r="P15" s="14" t="s">
        <v>452</v>
      </c>
    </row>
    <row r="16" spans="2:16" ht="12" thickBot="1">
      <c r="B16" s="24"/>
      <c r="C16" s="25" t="s">
        <v>90</v>
      </c>
      <c r="D16" s="15"/>
      <c r="E16" s="16"/>
      <c r="F16" s="16"/>
      <c r="G16" s="16"/>
      <c r="H16" s="16"/>
      <c r="I16" s="16"/>
      <c r="J16" s="16"/>
      <c r="K16" s="16"/>
      <c r="L16" s="16"/>
      <c r="M16" s="16"/>
      <c r="N16" s="16"/>
      <c r="O16" s="16"/>
      <c r="P16" s="16"/>
    </row>
    <row r="17" spans="2:16" ht="12.75">
      <c r="B17" s="5">
        <v>3</v>
      </c>
      <c r="C17" s="6" t="s">
        <v>91</v>
      </c>
      <c r="D17" s="14" t="s">
        <v>92</v>
      </c>
      <c r="E17" s="14" t="s">
        <v>93</v>
      </c>
      <c r="F17" s="14" t="s">
        <v>94</v>
      </c>
      <c r="G17" s="14" t="s">
        <v>95</v>
      </c>
      <c r="H17" s="14" t="s">
        <v>96</v>
      </c>
      <c r="I17" s="14" t="s">
        <v>97</v>
      </c>
      <c r="J17" s="14" t="s">
        <v>260</v>
      </c>
      <c r="K17" s="14" t="s">
        <v>283</v>
      </c>
      <c r="L17" s="14" t="s">
        <v>384</v>
      </c>
      <c r="M17" s="14" t="s">
        <v>264</v>
      </c>
      <c r="N17" s="14" t="s">
        <v>128</v>
      </c>
      <c r="O17" s="14" t="s">
        <v>384</v>
      </c>
      <c r="P17" s="14" t="s">
        <v>315</v>
      </c>
    </row>
    <row r="18" spans="2:16" ht="12" thickBot="1">
      <c r="B18" s="24"/>
      <c r="C18" s="25" t="s">
        <v>98</v>
      </c>
      <c r="D18" s="15"/>
      <c r="E18" s="16"/>
      <c r="F18" s="16"/>
      <c r="G18" s="16"/>
      <c r="H18" s="16"/>
      <c r="I18" s="16"/>
      <c r="J18" s="16"/>
      <c r="K18" s="16"/>
      <c r="L18" s="16"/>
      <c r="M18" s="16"/>
      <c r="N18" s="16"/>
      <c r="O18" s="16"/>
      <c r="P18" s="16"/>
    </row>
    <row r="19" spans="2:16" ht="12.75">
      <c r="B19" s="5">
        <v>4</v>
      </c>
      <c r="C19" s="6" t="s">
        <v>99</v>
      </c>
      <c r="D19" s="14" t="s">
        <v>100</v>
      </c>
      <c r="E19" s="14" t="s">
        <v>101</v>
      </c>
      <c r="F19" s="14" t="s">
        <v>102</v>
      </c>
      <c r="G19" s="14" t="s">
        <v>103</v>
      </c>
      <c r="H19" s="14" t="s">
        <v>104</v>
      </c>
      <c r="I19" s="14" t="s">
        <v>105</v>
      </c>
      <c r="J19" s="14" t="s">
        <v>261</v>
      </c>
      <c r="K19" s="14" t="s">
        <v>284</v>
      </c>
      <c r="L19" s="14" t="s">
        <v>261</v>
      </c>
      <c r="M19" s="14" t="s">
        <v>336</v>
      </c>
      <c r="N19" s="14" t="s">
        <v>336</v>
      </c>
      <c r="O19" s="14" t="s">
        <v>396</v>
      </c>
      <c r="P19" s="14" t="s">
        <v>453</v>
      </c>
    </row>
    <row r="20" spans="2:16" ht="12" thickBot="1">
      <c r="B20" s="24"/>
      <c r="C20" s="25" t="s">
        <v>106</v>
      </c>
      <c r="D20" s="15"/>
      <c r="E20" s="16"/>
      <c r="F20" s="16"/>
      <c r="G20" s="16"/>
      <c r="H20" s="16"/>
      <c r="I20" s="16"/>
      <c r="J20" s="16"/>
      <c r="K20" s="16"/>
      <c r="L20" s="16"/>
      <c r="M20" s="16"/>
      <c r="N20" s="16"/>
      <c r="O20" s="16"/>
      <c r="P20" s="16"/>
    </row>
    <row r="21" spans="2:16" ht="12.75">
      <c r="B21" s="5">
        <v>5</v>
      </c>
      <c r="C21" s="6" t="s">
        <v>107</v>
      </c>
      <c r="D21" s="14" t="s">
        <v>108</v>
      </c>
      <c r="E21" s="14" t="s">
        <v>109</v>
      </c>
      <c r="F21" s="14" t="s">
        <v>110</v>
      </c>
      <c r="G21" s="14" t="s">
        <v>111</v>
      </c>
      <c r="H21" s="14" t="s">
        <v>112</v>
      </c>
      <c r="I21" s="14" t="s">
        <v>113</v>
      </c>
      <c r="J21" s="14" t="s">
        <v>262</v>
      </c>
      <c r="K21" s="14" t="s">
        <v>285</v>
      </c>
      <c r="L21" s="14" t="s">
        <v>296</v>
      </c>
      <c r="M21" s="14" t="s">
        <v>408</v>
      </c>
      <c r="N21" s="14" t="s">
        <v>375</v>
      </c>
      <c r="O21" s="14" t="s">
        <v>397</v>
      </c>
      <c r="P21" s="14" t="s">
        <v>454</v>
      </c>
    </row>
    <row r="22" spans="2:16" ht="12" thickBot="1">
      <c r="B22" s="24"/>
      <c r="C22" s="25" t="s">
        <v>114</v>
      </c>
      <c r="D22" s="27"/>
      <c r="E22" s="28"/>
      <c r="F22" s="28"/>
      <c r="G22" s="28"/>
      <c r="H22" s="28"/>
      <c r="I22" s="28"/>
      <c r="J22" s="12"/>
      <c r="K22" s="12"/>
      <c r="L22" s="12"/>
      <c r="M22" s="12"/>
      <c r="N22" s="12"/>
      <c r="O22" s="12"/>
      <c r="P22" s="12"/>
    </row>
    <row r="23" spans="2:16" ht="12.75">
      <c r="B23" s="5">
        <v>6</v>
      </c>
      <c r="C23" s="6" t="s">
        <v>115</v>
      </c>
      <c r="D23" s="14" t="s">
        <v>116</v>
      </c>
      <c r="E23" s="14" t="s">
        <v>117</v>
      </c>
      <c r="F23" s="14" t="s">
        <v>118</v>
      </c>
      <c r="G23" s="14" t="s">
        <v>119</v>
      </c>
      <c r="H23" s="14" t="s">
        <v>120</v>
      </c>
      <c r="I23" s="14" t="s">
        <v>121</v>
      </c>
      <c r="J23" s="14" t="s">
        <v>263</v>
      </c>
      <c r="K23" s="14" t="s">
        <v>286</v>
      </c>
      <c r="L23" s="14" t="s">
        <v>297</v>
      </c>
      <c r="M23" s="14" t="s">
        <v>409</v>
      </c>
      <c r="N23" s="14" t="s">
        <v>376</v>
      </c>
      <c r="O23" s="14" t="s">
        <v>398</v>
      </c>
      <c r="P23" s="14" t="s">
        <v>455</v>
      </c>
    </row>
    <row r="24" spans="2:16" ht="21.75" thickBot="1">
      <c r="B24" s="24"/>
      <c r="C24" s="25" t="s">
        <v>122</v>
      </c>
      <c r="D24" s="27"/>
      <c r="E24" s="28"/>
      <c r="F24" s="28"/>
      <c r="G24" s="28"/>
      <c r="H24" s="28"/>
      <c r="I24" s="28"/>
      <c r="J24" s="12"/>
      <c r="K24" s="12"/>
      <c r="L24" s="12"/>
      <c r="M24" s="12"/>
      <c r="N24" s="12"/>
      <c r="O24" s="12"/>
      <c r="P24" s="12"/>
    </row>
    <row r="25" spans="2:16" ht="12.75">
      <c r="B25" s="5">
        <v>7</v>
      </c>
      <c r="C25" s="6" t="s">
        <v>123</v>
      </c>
      <c r="D25" s="14" t="s">
        <v>47</v>
      </c>
      <c r="E25" s="14" t="s">
        <v>124</v>
      </c>
      <c r="F25" s="14" t="s">
        <v>125</v>
      </c>
      <c r="G25" s="14" t="s">
        <v>126</v>
      </c>
      <c r="H25" s="14" t="s">
        <v>127</v>
      </c>
      <c r="I25" s="14" t="s">
        <v>128</v>
      </c>
      <c r="J25" s="14" t="s">
        <v>264</v>
      </c>
      <c r="K25" s="14" t="s">
        <v>125</v>
      </c>
      <c r="L25" s="14" t="s">
        <v>298</v>
      </c>
      <c r="M25" s="14" t="s">
        <v>128</v>
      </c>
      <c r="N25" s="14" t="s">
        <v>377</v>
      </c>
      <c r="O25" s="14" t="s">
        <v>399</v>
      </c>
      <c r="P25" s="14" t="s">
        <v>59</v>
      </c>
    </row>
    <row r="26" spans="2:16" ht="12" thickBot="1">
      <c r="B26" s="24"/>
      <c r="C26" s="25" t="s">
        <v>129</v>
      </c>
      <c r="D26" s="27"/>
      <c r="E26" s="28"/>
      <c r="F26" s="28"/>
      <c r="G26" s="28"/>
      <c r="H26" s="28"/>
      <c r="I26" s="28"/>
      <c r="J26" s="28"/>
      <c r="K26" s="12"/>
      <c r="L26" s="12"/>
      <c r="M26" s="12"/>
      <c r="N26" s="12"/>
      <c r="O26" s="12"/>
      <c r="P26" s="12"/>
    </row>
    <row r="27" ht="17.25" customHeight="1" thickBot="1"/>
    <row r="28" spans="2:16" ht="26.25" thickBot="1">
      <c r="B28" s="38" t="s">
        <v>130</v>
      </c>
      <c r="C28" s="39"/>
      <c r="D28" s="13">
        <v>2010</v>
      </c>
      <c r="E28" s="13">
        <v>2011</v>
      </c>
      <c r="F28" s="13" t="s">
        <v>54</v>
      </c>
      <c r="G28" s="13">
        <v>2012</v>
      </c>
      <c r="H28" s="13" t="s">
        <v>55</v>
      </c>
      <c r="I28" s="13">
        <v>2013</v>
      </c>
      <c r="J28" s="13" t="s">
        <v>241</v>
      </c>
      <c r="K28" s="13">
        <v>2014</v>
      </c>
      <c r="L28" s="13" t="s">
        <v>314</v>
      </c>
      <c r="M28" s="13">
        <v>2015</v>
      </c>
      <c r="N28" s="13" t="s">
        <v>366</v>
      </c>
      <c r="O28" s="13">
        <v>2016</v>
      </c>
      <c r="P28" s="13" t="s">
        <v>446</v>
      </c>
    </row>
    <row r="29" spans="2:16" ht="12.75">
      <c r="B29" s="5">
        <v>1</v>
      </c>
      <c r="C29" s="6" t="s">
        <v>131</v>
      </c>
      <c r="D29" s="7" t="s">
        <v>132</v>
      </c>
      <c r="E29" s="8" t="s">
        <v>133</v>
      </c>
      <c r="F29" s="8" t="s">
        <v>134</v>
      </c>
      <c r="G29" s="8" t="s">
        <v>135</v>
      </c>
      <c r="H29" s="8" t="s">
        <v>136</v>
      </c>
      <c r="I29" s="8" t="s">
        <v>137</v>
      </c>
      <c r="J29" s="8" t="s">
        <v>242</v>
      </c>
      <c r="K29" s="8" t="s">
        <v>271</v>
      </c>
      <c r="L29" s="8" t="s">
        <v>299</v>
      </c>
      <c r="M29" s="8" t="s">
        <v>320</v>
      </c>
      <c r="N29" s="8" t="s">
        <v>378</v>
      </c>
      <c r="O29" s="8" t="s">
        <v>401</v>
      </c>
      <c r="P29" s="8" t="s">
        <v>456</v>
      </c>
    </row>
    <row r="30" spans="2:16" ht="12.75" customHeight="1" thickBot="1">
      <c r="B30" s="24"/>
      <c r="C30" s="25" t="s">
        <v>138</v>
      </c>
      <c r="D30" s="27"/>
      <c r="E30" s="28"/>
      <c r="F30" s="28"/>
      <c r="G30" s="28"/>
      <c r="H30" s="28"/>
      <c r="I30" s="28"/>
      <c r="J30" s="12"/>
      <c r="K30" s="12"/>
      <c r="L30" s="12"/>
      <c r="M30" s="12"/>
      <c r="N30" s="12"/>
      <c r="O30" s="12"/>
      <c r="P30" s="12"/>
    </row>
    <row r="31" spans="2:16" ht="12.75">
      <c r="B31" s="5">
        <v>2</v>
      </c>
      <c r="C31" s="6" t="s">
        <v>139</v>
      </c>
      <c r="D31" s="7" t="s">
        <v>304</v>
      </c>
      <c r="E31" s="8" t="s">
        <v>305</v>
      </c>
      <c r="F31" s="8" t="s">
        <v>321</v>
      </c>
      <c r="G31" s="8" t="s">
        <v>322</v>
      </c>
      <c r="H31" s="8" t="s">
        <v>323</v>
      </c>
      <c r="I31" s="8" t="s">
        <v>324</v>
      </c>
      <c r="J31" s="8" t="s">
        <v>325</v>
      </c>
      <c r="K31" s="8" t="s">
        <v>326</v>
      </c>
      <c r="L31" s="8" t="s">
        <v>387</v>
      </c>
      <c r="M31" s="8" t="s">
        <v>327</v>
      </c>
      <c r="N31" s="8" t="s">
        <v>379</v>
      </c>
      <c r="O31" s="8" t="s">
        <v>402</v>
      </c>
      <c r="P31" s="8" t="s">
        <v>457</v>
      </c>
    </row>
    <row r="32" spans="2:16" ht="12" thickBot="1">
      <c r="B32" s="24"/>
      <c r="C32" s="25" t="s">
        <v>140</v>
      </c>
      <c r="D32" s="27"/>
      <c r="E32" s="28"/>
      <c r="F32" s="28"/>
      <c r="G32" s="28"/>
      <c r="H32" s="28"/>
      <c r="I32" s="28"/>
      <c r="J32" s="12"/>
      <c r="K32" s="12"/>
      <c r="L32" s="12"/>
      <c r="M32" s="12"/>
      <c r="N32" s="12"/>
      <c r="O32" s="12"/>
      <c r="P32" s="12"/>
    </row>
    <row r="33" spans="2:16" ht="12.75">
      <c r="B33" s="5">
        <v>3</v>
      </c>
      <c r="C33" s="6" t="s">
        <v>141</v>
      </c>
      <c r="D33" s="7" t="s">
        <v>142</v>
      </c>
      <c r="E33" s="8" t="s">
        <v>143</v>
      </c>
      <c r="F33" s="8" t="s">
        <v>144</v>
      </c>
      <c r="G33" s="8" t="s">
        <v>145</v>
      </c>
      <c r="H33" s="8" t="s">
        <v>146</v>
      </c>
      <c r="I33" s="8" t="s">
        <v>147</v>
      </c>
      <c r="J33" s="8" t="s">
        <v>243</v>
      </c>
      <c r="K33" s="8" t="s">
        <v>272</v>
      </c>
      <c r="L33" s="8" t="s">
        <v>300</v>
      </c>
      <c r="M33" s="8" t="s">
        <v>328</v>
      </c>
      <c r="N33" s="8" t="s">
        <v>380</v>
      </c>
      <c r="O33" s="8" t="s">
        <v>403</v>
      </c>
      <c r="P33" s="8" t="s">
        <v>458</v>
      </c>
    </row>
    <row r="34" spans="2:16" ht="12" thickBot="1">
      <c r="B34" s="24"/>
      <c r="C34" s="25" t="s">
        <v>148</v>
      </c>
      <c r="D34" s="27"/>
      <c r="E34" s="28"/>
      <c r="F34" s="28"/>
      <c r="G34" s="28"/>
      <c r="H34" s="28"/>
      <c r="I34" s="28"/>
      <c r="J34" s="12"/>
      <c r="K34" s="12"/>
      <c r="L34" s="12"/>
      <c r="M34" s="12"/>
      <c r="N34" s="12"/>
      <c r="O34" s="12"/>
      <c r="P34" s="12"/>
    </row>
    <row r="35" spans="2:16" ht="12.75">
      <c r="B35" s="5">
        <v>4</v>
      </c>
      <c r="C35" s="6" t="s">
        <v>149</v>
      </c>
      <c r="D35" s="7" t="s">
        <v>338</v>
      </c>
      <c r="E35" s="8" t="s">
        <v>329</v>
      </c>
      <c r="F35" s="8" t="s">
        <v>339</v>
      </c>
      <c r="G35" s="8" t="s">
        <v>340</v>
      </c>
      <c r="H35" s="8" t="s">
        <v>341</v>
      </c>
      <c r="I35" s="8" t="s">
        <v>342</v>
      </c>
      <c r="J35" s="8" t="s">
        <v>339</v>
      </c>
      <c r="K35" s="8" t="s">
        <v>343</v>
      </c>
      <c r="L35" s="8" t="s">
        <v>312</v>
      </c>
      <c r="M35" s="8" t="s">
        <v>329</v>
      </c>
      <c r="N35" s="8" t="s">
        <v>381</v>
      </c>
      <c r="O35" s="8" t="s">
        <v>404</v>
      </c>
      <c r="P35" s="8" t="s">
        <v>459</v>
      </c>
    </row>
    <row r="36" spans="2:16" ht="12" thickBot="1">
      <c r="B36" s="24"/>
      <c r="C36" s="25" t="s">
        <v>150</v>
      </c>
      <c r="D36" s="27"/>
      <c r="E36" s="28"/>
      <c r="F36" s="28"/>
      <c r="G36" s="28"/>
      <c r="H36" s="28"/>
      <c r="I36" s="28"/>
      <c r="J36" s="12"/>
      <c r="K36" s="12"/>
      <c r="L36" s="12"/>
      <c r="M36" s="12"/>
      <c r="N36" s="12"/>
      <c r="O36" s="12"/>
      <c r="P36" s="12"/>
    </row>
    <row r="37" spans="2:16" ht="12.75">
      <c r="B37" s="5">
        <v>5</v>
      </c>
      <c r="C37" s="6" t="s">
        <v>151</v>
      </c>
      <c r="D37" s="14" t="s">
        <v>152</v>
      </c>
      <c r="E37" s="14" t="s">
        <v>153</v>
      </c>
      <c r="F37" s="20" t="s">
        <v>330</v>
      </c>
      <c r="G37" s="14" t="s">
        <v>154</v>
      </c>
      <c r="H37" s="20" t="s">
        <v>331</v>
      </c>
      <c r="I37" s="14" t="s">
        <v>155</v>
      </c>
      <c r="J37" s="14" t="s">
        <v>244</v>
      </c>
      <c r="K37" s="14">
        <v>0.07</v>
      </c>
      <c r="L37" s="14" t="s">
        <v>301</v>
      </c>
      <c r="M37" s="14" t="s">
        <v>333</v>
      </c>
      <c r="N37" s="14" t="s">
        <v>417</v>
      </c>
      <c r="O37" s="14" t="s">
        <v>405</v>
      </c>
      <c r="P37" s="14" t="s">
        <v>152</v>
      </c>
    </row>
    <row r="38" spans="2:16" ht="12" thickBot="1">
      <c r="B38" s="24"/>
      <c r="C38" s="25" t="s">
        <v>156</v>
      </c>
      <c r="D38" s="27"/>
      <c r="E38" s="28"/>
      <c r="F38" s="28"/>
      <c r="G38" s="28"/>
      <c r="H38" s="28"/>
      <c r="I38" s="28"/>
      <c r="J38" s="12"/>
      <c r="K38" s="12"/>
      <c r="L38" s="12"/>
      <c r="M38" s="12"/>
      <c r="N38" s="12"/>
      <c r="O38" s="12"/>
      <c r="P38" s="12"/>
    </row>
    <row r="39" spans="2:16" ht="12.75">
      <c r="B39" s="5">
        <v>6</v>
      </c>
      <c r="C39" s="6" t="s">
        <v>157</v>
      </c>
      <c r="D39" s="7" t="s">
        <v>306</v>
      </c>
      <c r="E39" s="8" t="s">
        <v>307</v>
      </c>
      <c r="F39" s="8" t="s">
        <v>332</v>
      </c>
      <c r="G39" s="8" t="s">
        <v>332</v>
      </c>
      <c r="H39" s="8" t="s">
        <v>308</v>
      </c>
      <c r="I39" s="8" t="s">
        <v>309</v>
      </c>
      <c r="J39" s="8" t="s">
        <v>310</v>
      </c>
      <c r="K39" s="8" t="s">
        <v>311</v>
      </c>
      <c r="L39" s="8" t="s">
        <v>313</v>
      </c>
      <c r="M39" s="8" t="s">
        <v>313</v>
      </c>
      <c r="N39" s="8" t="s">
        <v>382</v>
      </c>
      <c r="O39" s="8" t="s">
        <v>382</v>
      </c>
      <c r="P39" s="8" t="s">
        <v>460</v>
      </c>
    </row>
    <row r="40" spans="2:16" ht="12" thickBot="1">
      <c r="B40" s="24"/>
      <c r="C40" s="25" t="s">
        <v>158</v>
      </c>
      <c r="D40" s="27"/>
      <c r="E40" s="28"/>
      <c r="F40" s="28"/>
      <c r="G40" s="28"/>
      <c r="H40" s="28"/>
      <c r="I40" s="28"/>
      <c r="J40" s="12"/>
      <c r="K40" s="12"/>
      <c r="L40" s="12"/>
      <c r="M40" s="12"/>
      <c r="N40" s="12"/>
      <c r="O40" s="12"/>
      <c r="P40" s="12"/>
    </row>
    <row r="41" spans="2:16" ht="12.75">
      <c r="B41" s="5">
        <v>7</v>
      </c>
      <c r="C41" s="6" t="s">
        <v>159</v>
      </c>
      <c r="D41" s="14" t="s">
        <v>334</v>
      </c>
      <c r="E41" s="14" t="s">
        <v>160</v>
      </c>
      <c r="F41" s="20" t="s">
        <v>161</v>
      </c>
      <c r="G41" s="14" t="s">
        <v>335</v>
      </c>
      <c r="H41" s="29" t="s">
        <v>162</v>
      </c>
      <c r="I41" s="14" t="s">
        <v>336</v>
      </c>
      <c r="J41" s="32" t="s">
        <v>245</v>
      </c>
      <c r="K41" s="14" t="s">
        <v>337</v>
      </c>
      <c r="L41" s="32" t="s">
        <v>302</v>
      </c>
      <c r="M41" s="32" t="s">
        <v>410</v>
      </c>
      <c r="N41" s="32" t="s">
        <v>383</v>
      </c>
      <c r="O41" s="14" t="s">
        <v>406</v>
      </c>
      <c r="P41" s="32" t="s">
        <v>461</v>
      </c>
    </row>
    <row r="42" spans="2:16" ht="32.25" thickBot="1">
      <c r="B42" s="24"/>
      <c r="C42" s="25" t="s">
        <v>163</v>
      </c>
      <c r="D42" s="27"/>
      <c r="E42" s="28"/>
      <c r="F42" s="28"/>
      <c r="G42" s="28"/>
      <c r="H42" s="28"/>
      <c r="I42" s="28"/>
      <c r="J42" s="28"/>
      <c r="K42" s="12"/>
      <c r="L42" s="12"/>
      <c r="M42" s="12"/>
      <c r="N42" s="12"/>
      <c r="O42" s="12"/>
      <c r="P42" s="12"/>
    </row>
    <row r="43" spans="3:16" ht="5.25" customHeight="1">
      <c r="C43" s="23"/>
      <c r="D43" s="23"/>
      <c r="E43" s="23"/>
      <c r="F43" s="23"/>
      <c r="G43" s="23"/>
      <c r="H43" s="23"/>
      <c r="I43" s="23"/>
      <c r="J43" s="23"/>
      <c r="K43" s="2"/>
      <c r="L43" s="2"/>
      <c r="M43" s="2"/>
      <c r="N43" s="2"/>
      <c r="O43" s="2"/>
      <c r="P43" s="2"/>
    </row>
    <row r="44" spans="3:7" ht="24" customHeight="1">
      <c r="C44" s="40" t="s">
        <v>164</v>
      </c>
      <c r="D44" s="40"/>
      <c r="E44" s="40"/>
      <c r="F44" s="40"/>
      <c r="G44" s="40"/>
    </row>
    <row r="45" ht="12" customHeight="1" thickBot="1">
      <c r="C45" s="30"/>
    </row>
    <row r="46" spans="2:16" ht="26.25" thickBot="1">
      <c r="B46" s="36" t="s">
        <v>422</v>
      </c>
      <c r="C46" s="36"/>
      <c r="D46" s="13">
        <v>2010</v>
      </c>
      <c r="E46" s="13">
        <v>2011</v>
      </c>
      <c r="F46" s="13" t="s">
        <v>54</v>
      </c>
      <c r="G46" s="13">
        <v>2012</v>
      </c>
      <c r="H46" s="13" t="s">
        <v>55</v>
      </c>
      <c r="I46" s="13">
        <v>2013</v>
      </c>
      <c r="J46" s="13" t="s">
        <v>241</v>
      </c>
      <c r="K46" s="13">
        <v>2014</v>
      </c>
      <c r="L46" s="13" t="s">
        <v>314</v>
      </c>
      <c r="M46" s="13">
        <v>2015</v>
      </c>
      <c r="N46" s="13" t="s">
        <v>366</v>
      </c>
      <c r="O46" s="13">
        <v>2016</v>
      </c>
      <c r="P46" s="13" t="s">
        <v>446</v>
      </c>
    </row>
    <row r="47" spans="2:16" ht="25.5">
      <c r="B47" s="5">
        <v>1</v>
      </c>
      <c r="C47" s="6" t="s">
        <v>389</v>
      </c>
      <c r="D47" s="33"/>
      <c r="E47" s="33"/>
      <c r="F47" s="33"/>
      <c r="G47" s="33"/>
      <c r="H47" s="33"/>
      <c r="I47" s="33"/>
      <c r="J47" s="33"/>
      <c r="K47" s="33"/>
      <c r="L47" s="33"/>
      <c r="M47" s="17" t="s">
        <v>411</v>
      </c>
      <c r="N47" s="17" t="s">
        <v>416</v>
      </c>
      <c r="O47" s="17" t="s">
        <v>428</v>
      </c>
      <c r="P47" s="17" t="s">
        <v>47</v>
      </c>
    </row>
    <row r="48" spans="2:16" ht="7.5" customHeight="1" thickBot="1">
      <c r="B48" s="24"/>
      <c r="C48" s="25"/>
      <c r="D48" s="15"/>
      <c r="E48" s="16"/>
      <c r="F48" s="16"/>
      <c r="G48" s="16"/>
      <c r="H48" s="16"/>
      <c r="I48" s="16"/>
      <c r="J48" s="16"/>
      <c r="K48" s="16"/>
      <c r="L48" s="16"/>
      <c r="M48" s="16"/>
      <c r="N48" s="16"/>
      <c r="O48" s="16"/>
      <c r="P48" s="16"/>
    </row>
    <row r="49" spans="2:16" ht="12.75">
      <c r="B49" s="5">
        <v>2</v>
      </c>
      <c r="C49" s="6" t="s">
        <v>431</v>
      </c>
      <c r="D49" s="33"/>
      <c r="E49" s="33"/>
      <c r="F49" s="33"/>
      <c r="G49" s="33"/>
      <c r="H49" s="33"/>
      <c r="I49" s="33"/>
      <c r="J49" s="33"/>
      <c r="K49" s="33"/>
      <c r="L49" s="33"/>
      <c r="M49" s="17" t="s">
        <v>412</v>
      </c>
      <c r="N49" s="17" t="s">
        <v>415</v>
      </c>
      <c r="O49" s="17" t="s">
        <v>429</v>
      </c>
      <c r="P49" s="17" t="s">
        <v>47</v>
      </c>
    </row>
    <row r="50" spans="2:16" ht="7.5" customHeight="1" thickBot="1">
      <c r="B50" s="24"/>
      <c r="C50" s="25"/>
      <c r="D50" s="15"/>
      <c r="E50" s="16"/>
      <c r="F50" s="16"/>
      <c r="G50" s="16"/>
      <c r="H50" s="16"/>
      <c r="I50" s="16"/>
      <c r="J50" s="16"/>
      <c r="K50" s="16"/>
      <c r="L50" s="16"/>
      <c r="M50" s="16"/>
      <c r="N50" s="16"/>
      <c r="O50" s="16"/>
      <c r="P50" s="16"/>
    </row>
    <row r="51" spans="2:16" ht="25.5">
      <c r="B51" s="5">
        <v>3</v>
      </c>
      <c r="C51" s="6" t="s">
        <v>390</v>
      </c>
      <c r="D51" s="34"/>
      <c r="E51" s="34"/>
      <c r="F51" s="34"/>
      <c r="G51" s="34"/>
      <c r="H51" s="34"/>
      <c r="I51" s="34"/>
      <c r="J51" s="34"/>
      <c r="K51" s="34"/>
      <c r="L51" s="34"/>
      <c r="M51" s="14" t="s">
        <v>413</v>
      </c>
      <c r="N51" s="14" t="s">
        <v>414</v>
      </c>
      <c r="O51" s="14" t="s">
        <v>430</v>
      </c>
      <c r="P51" s="14" t="s">
        <v>47</v>
      </c>
    </row>
    <row r="52" spans="2:16" ht="9" customHeight="1" thickBot="1">
      <c r="B52" s="24"/>
      <c r="C52" s="25"/>
      <c r="D52" s="15"/>
      <c r="E52" s="16"/>
      <c r="F52" s="16"/>
      <c r="G52" s="16"/>
      <c r="H52" s="16"/>
      <c r="I52" s="16"/>
      <c r="J52" s="16"/>
      <c r="K52" s="16"/>
      <c r="L52" s="16"/>
      <c r="M52" s="16"/>
      <c r="N52" s="16"/>
      <c r="O52" s="16"/>
      <c r="P52" s="16"/>
    </row>
    <row r="53" spans="3:4" ht="12" thickBot="1">
      <c r="C53" s="31"/>
      <c r="D53" s="31"/>
    </row>
    <row r="54" spans="2:16" ht="26.25" thickBot="1">
      <c r="B54" s="36" t="s">
        <v>423</v>
      </c>
      <c r="C54" s="36"/>
      <c r="D54" s="13">
        <v>2010</v>
      </c>
      <c r="E54" s="13">
        <v>2011</v>
      </c>
      <c r="F54" s="13" t="s">
        <v>54</v>
      </c>
      <c r="G54" s="13">
        <v>2012</v>
      </c>
      <c r="H54" s="13" t="s">
        <v>55</v>
      </c>
      <c r="I54" s="13">
        <v>2013</v>
      </c>
      <c r="J54" s="13" t="s">
        <v>241</v>
      </c>
      <c r="K54" s="13">
        <v>2014</v>
      </c>
      <c r="L54" s="13" t="s">
        <v>314</v>
      </c>
      <c r="M54" s="13">
        <v>2015</v>
      </c>
      <c r="N54" s="13" t="s">
        <v>366</v>
      </c>
      <c r="O54" s="13">
        <v>2016</v>
      </c>
      <c r="P54" s="13" t="s">
        <v>446</v>
      </c>
    </row>
    <row r="55" spans="2:16" ht="12.75">
      <c r="B55" s="5">
        <v>1</v>
      </c>
      <c r="C55" s="6" t="s">
        <v>165</v>
      </c>
      <c r="D55" s="17" t="s">
        <v>169</v>
      </c>
      <c r="E55" s="17" t="s">
        <v>169</v>
      </c>
      <c r="F55" s="17" t="s">
        <v>170</v>
      </c>
      <c r="G55" s="17" t="s">
        <v>171</v>
      </c>
      <c r="H55" s="17" t="s">
        <v>172</v>
      </c>
      <c r="I55" s="17" t="s">
        <v>173</v>
      </c>
      <c r="J55" s="17" t="s">
        <v>172</v>
      </c>
      <c r="K55" s="17" t="s">
        <v>287</v>
      </c>
      <c r="L55" s="17" t="s">
        <v>344</v>
      </c>
      <c r="M55" s="17" t="s">
        <v>358</v>
      </c>
      <c r="N55" s="17" t="s">
        <v>369</v>
      </c>
      <c r="O55" s="17" t="s">
        <v>369</v>
      </c>
      <c r="P55" s="17" t="s">
        <v>369</v>
      </c>
    </row>
    <row r="56" spans="2:16" ht="12" thickBot="1">
      <c r="B56" s="24"/>
      <c r="C56" s="25"/>
      <c r="D56" s="15"/>
      <c r="E56" s="16"/>
      <c r="F56" s="16"/>
      <c r="G56" s="16"/>
      <c r="H56" s="16"/>
      <c r="I56" s="16"/>
      <c r="J56" s="16"/>
      <c r="K56" s="16"/>
      <c r="L56" s="16"/>
      <c r="M56" s="16"/>
      <c r="N56" s="16"/>
      <c r="O56" s="16"/>
      <c r="P56" s="16"/>
    </row>
    <row r="57" spans="2:16" ht="12.75">
      <c r="B57" s="5">
        <v>2</v>
      </c>
      <c r="C57" s="6" t="s">
        <v>166</v>
      </c>
      <c r="D57" s="18" t="s">
        <v>174</v>
      </c>
      <c r="E57" s="17" t="s">
        <v>175</v>
      </c>
      <c r="F57" s="17" t="s">
        <v>176</v>
      </c>
      <c r="G57" s="17" t="s">
        <v>177</v>
      </c>
      <c r="H57" s="17" t="s">
        <v>178</v>
      </c>
      <c r="I57" s="17" t="s">
        <v>179</v>
      </c>
      <c r="J57" s="17" t="s">
        <v>246</v>
      </c>
      <c r="K57" s="17" t="s">
        <v>288</v>
      </c>
      <c r="L57" s="17" t="s">
        <v>345</v>
      </c>
      <c r="M57" s="17" t="s">
        <v>359</v>
      </c>
      <c r="N57" s="17" t="s">
        <v>369</v>
      </c>
      <c r="O57" s="17" t="s">
        <v>369</v>
      </c>
      <c r="P57" s="17" t="s">
        <v>369</v>
      </c>
    </row>
    <row r="58" spans="2:16" ht="12" thickBot="1">
      <c r="B58" s="24"/>
      <c r="C58" s="25"/>
      <c r="D58" s="15"/>
      <c r="E58" s="16"/>
      <c r="F58" s="16"/>
      <c r="G58" s="16"/>
      <c r="H58" s="16"/>
      <c r="I58" s="16"/>
      <c r="J58" s="16"/>
      <c r="K58" s="16"/>
      <c r="L58" s="16"/>
      <c r="M58" s="16"/>
      <c r="N58" s="16"/>
      <c r="O58" s="16"/>
      <c r="P58" s="16"/>
    </row>
    <row r="59" spans="2:16" ht="12.75">
      <c r="B59" s="5">
        <v>3</v>
      </c>
      <c r="C59" s="6" t="s">
        <v>167</v>
      </c>
      <c r="D59" s="14" t="s">
        <v>180</v>
      </c>
      <c r="E59" s="14" t="s">
        <v>181</v>
      </c>
      <c r="F59" s="14" t="s">
        <v>182</v>
      </c>
      <c r="G59" s="14" t="s">
        <v>183</v>
      </c>
      <c r="H59" s="14" t="s">
        <v>184</v>
      </c>
      <c r="I59" s="14" t="s">
        <v>185</v>
      </c>
      <c r="J59" s="14" t="s">
        <v>247</v>
      </c>
      <c r="K59" s="14" t="s">
        <v>273</v>
      </c>
      <c r="L59" s="14" t="s">
        <v>346</v>
      </c>
      <c r="M59" s="14" t="s">
        <v>349</v>
      </c>
      <c r="N59" s="14" t="s">
        <v>369</v>
      </c>
      <c r="O59" s="14" t="s">
        <v>369</v>
      </c>
      <c r="P59" s="14" t="s">
        <v>369</v>
      </c>
    </row>
    <row r="60" spans="2:16" ht="12" thickBot="1">
      <c r="B60" s="24"/>
      <c r="C60" s="25" t="s">
        <v>168</v>
      </c>
      <c r="D60" s="15"/>
      <c r="E60" s="16"/>
      <c r="F60" s="16"/>
      <c r="G60" s="16"/>
      <c r="H60" s="16"/>
      <c r="I60" s="16"/>
      <c r="J60" s="16"/>
      <c r="K60" s="16"/>
      <c r="L60" s="16"/>
      <c r="M60" s="16"/>
      <c r="N60" s="16"/>
      <c r="O60" s="16"/>
      <c r="P60" s="16"/>
    </row>
    <row r="61" spans="2:16" ht="12.75">
      <c r="B61" s="5">
        <v>4</v>
      </c>
      <c r="C61" s="6" t="s">
        <v>186</v>
      </c>
      <c r="D61" s="17" t="s">
        <v>187</v>
      </c>
      <c r="E61" s="17" t="s">
        <v>187</v>
      </c>
      <c r="F61" s="17" t="s">
        <v>188</v>
      </c>
      <c r="G61" s="17" t="s">
        <v>189</v>
      </c>
      <c r="H61" s="17" t="s">
        <v>190</v>
      </c>
      <c r="I61" s="17" t="s">
        <v>191</v>
      </c>
      <c r="J61" s="17" t="s">
        <v>190</v>
      </c>
      <c r="K61" s="17" t="s">
        <v>274</v>
      </c>
      <c r="L61" s="17" t="s">
        <v>190</v>
      </c>
      <c r="M61" s="17" t="s">
        <v>350</v>
      </c>
      <c r="N61" s="17" t="s">
        <v>369</v>
      </c>
      <c r="O61" s="17" t="s">
        <v>369</v>
      </c>
      <c r="P61" s="17" t="s">
        <v>369</v>
      </c>
    </row>
    <row r="62" spans="2:16" ht="12" thickBot="1">
      <c r="B62" s="24"/>
      <c r="C62" s="25"/>
      <c r="D62" s="15"/>
      <c r="E62" s="16"/>
      <c r="F62" s="16"/>
      <c r="G62" s="16"/>
      <c r="H62" s="16"/>
      <c r="I62" s="16"/>
      <c r="J62" s="16"/>
      <c r="K62" s="16"/>
      <c r="L62" s="16"/>
      <c r="M62" s="16"/>
      <c r="N62" s="16"/>
      <c r="O62" s="16"/>
      <c r="P62" s="16"/>
    </row>
    <row r="63" spans="2:16" ht="12.75">
      <c r="B63" s="5">
        <v>5</v>
      </c>
      <c r="C63" s="6" t="s">
        <v>192</v>
      </c>
      <c r="D63" s="19" t="s">
        <v>193</v>
      </c>
      <c r="E63" s="14" t="s">
        <v>194</v>
      </c>
      <c r="F63" s="14" t="s">
        <v>195</v>
      </c>
      <c r="G63" s="14" t="s">
        <v>196</v>
      </c>
      <c r="H63" s="14" t="s">
        <v>197</v>
      </c>
      <c r="I63" s="14" t="s">
        <v>198</v>
      </c>
      <c r="J63" s="14" t="s">
        <v>248</v>
      </c>
      <c r="K63" s="14" t="s">
        <v>289</v>
      </c>
      <c r="L63" s="14" t="s">
        <v>347</v>
      </c>
      <c r="M63" s="14" t="s">
        <v>351</v>
      </c>
      <c r="N63" s="14" t="s">
        <v>369</v>
      </c>
      <c r="O63" s="14" t="s">
        <v>369</v>
      </c>
      <c r="P63" s="14" t="s">
        <v>369</v>
      </c>
    </row>
    <row r="64" spans="2:16" ht="12" thickBot="1">
      <c r="B64" s="24"/>
      <c r="C64" s="25" t="s">
        <v>433</v>
      </c>
      <c r="D64" s="15"/>
      <c r="E64" s="16"/>
      <c r="F64" s="16"/>
      <c r="G64" s="16"/>
      <c r="H64" s="16"/>
      <c r="I64" s="16"/>
      <c r="J64" s="16"/>
      <c r="K64" s="16"/>
      <c r="L64" s="16"/>
      <c r="M64" s="16"/>
      <c r="N64" s="16"/>
      <c r="O64" s="16"/>
      <c r="P64" s="16"/>
    </row>
    <row r="65" spans="2:16" ht="12.75">
      <c r="B65" s="5">
        <v>6</v>
      </c>
      <c r="C65" s="6" t="s">
        <v>199</v>
      </c>
      <c r="D65" s="14" t="s">
        <v>200</v>
      </c>
      <c r="E65" s="14">
        <v>1.27</v>
      </c>
      <c r="F65" s="14" t="s">
        <v>201</v>
      </c>
      <c r="G65" s="14" t="s">
        <v>202</v>
      </c>
      <c r="H65" s="14" t="s">
        <v>203</v>
      </c>
      <c r="I65" s="14" t="s">
        <v>204</v>
      </c>
      <c r="J65" s="14" t="s">
        <v>249</v>
      </c>
      <c r="K65" s="14" t="s">
        <v>275</v>
      </c>
      <c r="L65" s="14" t="s">
        <v>348</v>
      </c>
      <c r="M65" s="14" t="s">
        <v>352</v>
      </c>
      <c r="N65" s="14" t="s">
        <v>369</v>
      </c>
      <c r="O65" s="14" t="s">
        <v>369</v>
      </c>
      <c r="P65" s="14" t="s">
        <v>369</v>
      </c>
    </row>
    <row r="66" spans="2:16" ht="12" thickBot="1">
      <c r="B66" s="24"/>
      <c r="C66" s="25" t="s">
        <v>205</v>
      </c>
      <c r="D66" s="15"/>
      <c r="E66" s="16"/>
      <c r="F66" s="16"/>
      <c r="G66" s="16"/>
      <c r="H66" s="16"/>
      <c r="I66" s="16"/>
      <c r="J66" s="16"/>
      <c r="K66" s="16"/>
      <c r="L66" s="16"/>
      <c r="M66" s="16"/>
      <c r="N66" s="16"/>
      <c r="O66" s="16"/>
      <c r="P66" s="16"/>
    </row>
    <row r="67" spans="2:16" s="1" customFormat="1" ht="12.75">
      <c r="B67" s="5">
        <v>7</v>
      </c>
      <c r="C67" s="6" t="s">
        <v>434</v>
      </c>
      <c r="D67" s="17" t="s">
        <v>369</v>
      </c>
      <c r="E67" s="17" t="s">
        <v>369</v>
      </c>
      <c r="F67" s="17" t="s">
        <v>369</v>
      </c>
      <c r="G67" s="17" t="s">
        <v>369</v>
      </c>
      <c r="H67" s="17" t="s">
        <v>369</v>
      </c>
      <c r="I67" s="17" t="s">
        <v>369</v>
      </c>
      <c r="J67" s="17" t="s">
        <v>369</v>
      </c>
      <c r="K67" s="17" t="s">
        <v>369</v>
      </c>
      <c r="L67" s="17" t="s">
        <v>369</v>
      </c>
      <c r="M67" s="17" t="s">
        <v>369</v>
      </c>
      <c r="N67" s="17" t="s">
        <v>369</v>
      </c>
      <c r="O67" s="17" t="s">
        <v>438</v>
      </c>
      <c r="P67" s="17" t="s">
        <v>369</v>
      </c>
    </row>
    <row r="68" spans="2:16" s="1" customFormat="1" ht="9.75" customHeight="1" thickBot="1">
      <c r="B68" s="9"/>
      <c r="C68" s="10"/>
      <c r="D68" s="15"/>
      <c r="E68" s="16"/>
      <c r="F68" s="16"/>
      <c r="G68" s="16"/>
      <c r="H68" s="16"/>
      <c r="I68" s="16"/>
      <c r="J68" s="16"/>
      <c r="K68" s="16"/>
      <c r="L68" s="16"/>
      <c r="M68" s="16"/>
      <c r="N68" s="16"/>
      <c r="O68" s="16"/>
      <c r="P68" s="16"/>
    </row>
    <row r="69" spans="2:16" s="1" customFormat="1" ht="12.75">
      <c r="B69" s="5">
        <v>8</v>
      </c>
      <c r="C69" s="35" t="s">
        <v>435</v>
      </c>
      <c r="D69" s="19" t="s">
        <v>369</v>
      </c>
      <c r="E69" s="14" t="s">
        <v>369</v>
      </c>
      <c r="F69" s="14" t="s">
        <v>369</v>
      </c>
      <c r="G69" s="14" t="s">
        <v>369</v>
      </c>
      <c r="H69" s="14" t="s">
        <v>369</v>
      </c>
      <c r="I69" s="14" t="s">
        <v>369</v>
      </c>
      <c r="J69" s="14" t="s">
        <v>369</v>
      </c>
      <c r="K69" s="14" t="s">
        <v>369</v>
      </c>
      <c r="L69" s="14" t="s">
        <v>369</v>
      </c>
      <c r="M69" s="14" t="s">
        <v>369</v>
      </c>
      <c r="N69" s="14" t="s">
        <v>369</v>
      </c>
      <c r="O69" s="17" t="s">
        <v>439</v>
      </c>
      <c r="P69" s="14" t="s">
        <v>369</v>
      </c>
    </row>
    <row r="70" spans="2:16" s="1" customFormat="1" ht="12.75" customHeight="1" thickBot="1">
      <c r="B70" s="9"/>
      <c r="C70" s="10"/>
      <c r="D70" s="15"/>
      <c r="E70" s="16"/>
      <c r="F70" s="16"/>
      <c r="G70" s="16"/>
      <c r="H70" s="16"/>
      <c r="I70" s="16"/>
      <c r="J70" s="16"/>
      <c r="K70" s="16"/>
      <c r="L70" s="16"/>
      <c r="M70" s="16"/>
      <c r="N70" s="16"/>
      <c r="O70" s="16"/>
      <c r="P70" s="16"/>
    </row>
    <row r="71" spans="2:16" s="1" customFormat="1" ht="25.5">
      <c r="B71" s="5">
        <v>9</v>
      </c>
      <c r="C71" s="6" t="s">
        <v>436</v>
      </c>
      <c r="D71" s="14" t="s">
        <v>369</v>
      </c>
      <c r="E71" s="14" t="s">
        <v>369</v>
      </c>
      <c r="F71" s="14" t="s">
        <v>369</v>
      </c>
      <c r="G71" s="14" t="s">
        <v>369</v>
      </c>
      <c r="H71" s="14" t="s">
        <v>369</v>
      </c>
      <c r="I71" s="14" t="s">
        <v>369</v>
      </c>
      <c r="J71" s="14" t="s">
        <v>369</v>
      </c>
      <c r="K71" s="14" t="s">
        <v>369</v>
      </c>
      <c r="L71" s="14" t="s">
        <v>369</v>
      </c>
      <c r="M71" s="14" t="s">
        <v>369</v>
      </c>
      <c r="N71" s="14" t="s">
        <v>369</v>
      </c>
      <c r="O71" s="14" t="s">
        <v>440</v>
      </c>
      <c r="P71" s="14" t="s">
        <v>369</v>
      </c>
    </row>
    <row r="72" spans="2:16" s="1" customFormat="1" ht="12.75" customHeight="1" thickBot="1">
      <c r="B72" s="9"/>
      <c r="C72" s="10"/>
      <c r="D72" s="15"/>
      <c r="E72" s="16"/>
      <c r="F72" s="16"/>
      <c r="G72" s="16"/>
      <c r="H72" s="16"/>
      <c r="I72" s="16"/>
      <c r="J72" s="16"/>
      <c r="K72" s="16"/>
      <c r="L72" s="16"/>
      <c r="M72" s="16"/>
      <c r="N72" s="16"/>
      <c r="O72" s="16"/>
      <c r="P72" s="16"/>
    </row>
    <row r="73" ht="17.25" customHeight="1" thickBot="1">
      <c r="C73" s="31"/>
    </row>
    <row r="74" spans="2:16" ht="26.25" customHeight="1" thickBot="1">
      <c r="B74" s="38" t="s">
        <v>424</v>
      </c>
      <c r="C74" s="39"/>
      <c r="D74" s="13">
        <v>2010</v>
      </c>
      <c r="E74" s="13">
        <v>2011</v>
      </c>
      <c r="F74" s="13" t="s">
        <v>54</v>
      </c>
      <c r="G74" s="13">
        <v>2012</v>
      </c>
      <c r="H74" s="13" t="s">
        <v>55</v>
      </c>
      <c r="I74" s="13">
        <v>2013</v>
      </c>
      <c r="J74" s="13" t="s">
        <v>241</v>
      </c>
      <c r="K74" s="13">
        <v>2014</v>
      </c>
      <c r="L74" s="13" t="s">
        <v>314</v>
      </c>
      <c r="M74" s="13">
        <v>2015</v>
      </c>
      <c r="N74" s="13" t="s">
        <v>366</v>
      </c>
      <c r="O74" s="13">
        <v>2016</v>
      </c>
      <c r="P74" s="13" t="s">
        <v>446</v>
      </c>
    </row>
    <row r="75" spans="2:16" ht="12.75">
      <c r="B75" s="5">
        <v>1</v>
      </c>
      <c r="C75" s="6" t="s">
        <v>165</v>
      </c>
      <c r="D75" s="17" t="s">
        <v>206</v>
      </c>
      <c r="E75" s="17" t="s">
        <v>207</v>
      </c>
      <c r="F75" s="17" t="s">
        <v>208</v>
      </c>
      <c r="G75" s="17" t="s">
        <v>209</v>
      </c>
      <c r="H75" s="17" t="s">
        <v>210</v>
      </c>
      <c r="I75" s="17" t="s">
        <v>211</v>
      </c>
      <c r="J75" s="17" t="s">
        <v>250</v>
      </c>
      <c r="K75" s="17" t="s">
        <v>290</v>
      </c>
      <c r="L75" s="17" t="s">
        <v>353</v>
      </c>
      <c r="M75" s="17" t="s">
        <v>361</v>
      </c>
      <c r="N75" s="17" t="s">
        <v>369</v>
      </c>
      <c r="O75" s="17" t="s">
        <v>369</v>
      </c>
      <c r="P75" s="17" t="s">
        <v>369</v>
      </c>
    </row>
    <row r="76" spans="2:16" ht="12" thickBot="1">
      <c r="B76" s="24"/>
      <c r="C76" s="25"/>
      <c r="D76" s="15"/>
      <c r="E76" s="16"/>
      <c r="F76" s="16"/>
      <c r="G76" s="16"/>
      <c r="H76" s="16"/>
      <c r="I76" s="16"/>
      <c r="J76" s="16"/>
      <c r="K76" s="16"/>
      <c r="L76" s="16"/>
      <c r="M76" s="16"/>
      <c r="N76" s="16"/>
      <c r="O76" s="16"/>
      <c r="P76" s="16"/>
    </row>
    <row r="77" spans="2:16" ht="12.75">
      <c r="B77" s="5">
        <v>2</v>
      </c>
      <c r="C77" s="6" t="s">
        <v>166</v>
      </c>
      <c r="D77" s="18" t="s">
        <v>212</v>
      </c>
      <c r="E77" s="17" t="s">
        <v>213</v>
      </c>
      <c r="F77" s="17" t="s">
        <v>214</v>
      </c>
      <c r="G77" s="17" t="s">
        <v>215</v>
      </c>
      <c r="H77" s="17" t="s">
        <v>216</v>
      </c>
      <c r="I77" s="17" t="s">
        <v>217</v>
      </c>
      <c r="J77" s="17" t="s">
        <v>251</v>
      </c>
      <c r="K77" s="17" t="s">
        <v>291</v>
      </c>
      <c r="L77" s="17" t="s">
        <v>354</v>
      </c>
      <c r="M77" s="17" t="s">
        <v>360</v>
      </c>
      <c r="N77" s="17" t="s">
        <v>369</v>
      </c>
      <c r="O77" s="17" t="s">
        <v>369</v>
      </c>
      <c r="P77" s="17" t="s">
        <v>369</v>
      </c>
    </row>
    <row r="78" spans="2:16" ht="12" thickBot="1">
      <c r="B78" s="24"/>
      <c r="C78" s="25"/>
      <c r="D78" s="15"/>
      <c r="E78" s="16"/>
      <c r="F78" s="16"/>
      <c r="G78" s="16"/>
      <c r="H78" s="16"/>
      <c r="I78" s="16"/>
      <c r="J78" s="16"/>
      <c r="K78" s="16"/>
      <c r="L78" s="16"/>
      <c r="M78" s="16"/>
      <c r="N78" s="16"/>
      <c r="O78" s="16"/>
      <c r="P78" s="16"/>
    </row>
    <row r="79" spans="2:16" ht="12.75">
      <c r="B79" s="5">
        <v>3</v>
      </c>
      <c r="C79" s="6" t="s">
        <v>167</v>
      </c>
      <c r="D79" s="14" t="s">
        <v>218</v>
      </c>
      <c r="E79" s="14" t="s">
        <v>219</v>
      </c>
      <c r="F79" s="14" t="s">
        <v>220</v>
      </c>
      <c r="G79" s="14" t="s">
        <v>221</v>
      </c>
      <c r="H79" s="14" t="s">
        <v>222</v>
      </c>
      <c r="I79" s="14" t="s">
        <v>223</v>
      </c>
      <c r="J79" s="14" t="s">
        <v>252</v>
      </c>
      <c r="K79" s="14" t="s">
        <v>292</v>
      </c>
      <c r="L79" s="14" t="s">
        <v>355</v>
      </c>
      <c r="M79" s="14" t="s">
        <v>362</v>
      </c>
      <c r="N79" s="14" t="s">
        <v>369</v>
      </c>
      <c r="O79" s="14" t="s">
        <v>369</v>
      </c>
      <c r="P79" s="14" t="s">
        <v>369</v>
      </c>
    </row>
    <row r="80" spans="2:16" ht="12" thickBot="1">
      <c r="B80" s="24"/>
      <c r="C80" s="25" t="s">
        <v>168</v>
      </c>
      <c r="D80" s="15"/>
      <c r="E80" s="16"/>
      <c r="F80" s="16"/>
      <c r="G80" s="16"/>
      <c r="H80" s="16"/>
      <c r="I80" s="16"/>
      <c r="J80" s="16"/>
      <c r="K80" s="16"/>
      <c r="L80" s="16"/>
      <c r="M80" s="16"/>
      <c r="N80" s="16"/>
      <c r="O80" s="16"/>
      <c r="P80" s="16"/>
    </row>
    <row r="81" spans="2:16" ht="12.75">
      <c r="B81" s="5">
        <v>4</v>
      </c>
      <c r="C81" s="6" t="s">
        <v>186</v>
      </c>
      <c r="D81" s="17" t="s">
        <v>224</v>
      </c>
      <c r="E81" s="17" t="s">
        <v>225</v>
      </c>
      <c r="F81" s="17" t="s">
        <v>226</v>
      </c>
      <c r="G81" s="17" t="s">
        <v>227</v>
      </c>
      <c r="H81" s="17" t="s">
        <v>228</v>
      </c>
      <c r="I81" s="17" t="s">
        <v>229</v>
      </c>
      <c r="J81" s="17" t="s">
        <v>253</v>
      </c>
      <c r="K81" s="17" t="s">
        <v>276</v>
      </c>
      <c r="L81" s="17" t="s">
        <v>356</v>
      </c>
      <c r="M81" s="17" t="s">
        <v>363</v>
      </c>
      <c r="N81" s="17" t="s">
        <v>369</v>
      </c>
      <c r="O81" s="17" t="s">
        <v>369</v>
      </c>
      <c r="P81" s="17" t="s">
        <v>369</v>
      </c>
    </row>
    <row r="82" spans="2:16" ht="12" thickBot="1">
      <c r="B82" s="24"/>
      <c r="C82" s="25"/>
      <c r="D82" s="15"/>
      <c r="E82" s="16"/>
      <c r="F82" s="16"/>
      <c r="G82" s="16"/>
      <c r="H82" s="16"/>
      <c r="I82" s="16"/>
      <c r="J82" s="16"/>
      <c r="K82" s="16"/>
      <c r="L82" s="16"/>
      <c r="M82" s="16"/>
      <c r="N82" s="16"/>
      <c r="O82" s="16"/>
      <c r="P82" s="16"/>
    </row>
    <row r="83" spans="2:16" ht="12.75">
      <c r="B83" s="5">
        <v>5</v>
      </c>
      <c r="C83" s="6" t="s">
        <v>192</v>
      </c>
      <c r="D83" s="19" t="s">
        <v>230</v>
      </c>
      <c r="E83" s="14" t="s">
        <v>231</v>
      </c>
      <c r="F83" s="14" t="s">
        <v>232</v>
      </c>
      <c r="G83" s="14" t="s">
        <v>233</v>
      </c>
      <c r="H83" s="14" t="s">
        <v>234</v>
      </c>
      <c r="I83" s="14" t="s">
        <v>235</v>
      </c>
      <c r="J83" s="14" t="s">
        <v>254</v>
      </c>
      <c r="K83" s="14" t="s">
        <v>277</v>
      </c>
      <c r="L83" s="14" t="s">
        <v>357</v>
      </c>
      <c r="M83" s="14" t="s">
        <v>364</v>
      </c>
      <c r="N83" s="14" t="s">
        <v>369</v>
      </c>
      <c r="O83" s="14" t="s">
        <v>369</v>
      </c>
      <c r="P83" s="14" t="s">
        <v>369</v>
      </c>
    </row>
    <row r="84" spans="2:16" ht="12" thickBot="1">
      <c r="B84" s="24"/>
      <c r="C84" s="25" t="s">
        <v>433</v>
      </c>
      <c r="D84" s="15"/>
      <c r="E84" s="16"/>
      <c r="F84" s="16"/>
      <c r="G84" s="16"/>
      <c r="H84" s="16"/>
      <c r="I84" s="16"/>
      <c r="J84" s="16"/>
      <c r="K84" s="16"/>
      <c r="L84" s="16"/>
      <c r="M84" s="16"/>
      <c r="N84" s="16"/>
      <c r="O84" s="16"/>
      <c r="P84" s="16"/>
    </row>
    <row r="85" spans="2:16" ht="12.75">
      <c r="B85" s="5">
        <v>6</v>
      </c>
      <c r="C85" s="6" t="s">
        <v>199</v>
      </c>
      <c r="D85" s="14" t="s">
        <v>236</v>
      </c>
      <c r="E85" s="14" t="s">
        <v>237</v>
      </c>
      <c r="F85" s="14" t="s">
        <v>369</v>
      </c>
      <c r="G85" s="14" t="s">
        <v>238</v>
      </c>
      <c r="H85" s="14" t="s">
        <v>369</v>
      </c>
      <c r="I85" s="14" t="s">
        <v>239</v>
      </c>
      <c r="J85" s="14" t="s">
        <v>369</v>
      </c>
      <c r="K85" s="14" t="s">
        <v>278</v>
      </c>
      <c r="L85" s="14" t="s">
        <v>369</v>
      </c>
      <c r="M85" s="14" t="s">
        <v>369</v>
      </c>
      <c r="N85" s="14" t="s">
        <v>369</v>
      </c>
      <c r="O85" s="14" t="s">
        <v>369</v>
      </c>
      <c r="P85" s="14" t="s">
        <v>369</v>
      </c>
    </row>
    <row r="86" spans="2:16" ht="12" thickBot="1">
      <c r="B86" s="24"/>
      <c r="C86" s="25" t="s">
        <v>205</v>
      </c>
      <c r="D86" s="15"/>
      <c r="E86" s="16"/>
      <c r="F86" s="16"/>
      <c r="G86" s="16"/>
      <c r="H86" s="16"/>
      <c r="I86" s="16"/>
      <c r="J86" s="16"/>
      <c r="K86" s="16"/>
      <c r="L86" s="16"/>
      <c r="M86" s="16"/>
      <c r="N86" s="16"/>
      <c r="O86" s="16"/>
      <c r="P86" s="16"/>
    </row>
    <row r="87" spans="2:16" s="1" customFormat="1" ht="12.75">
      <c r="B87" s="5">
        <v>7</v>
      </c>
      <c r="C87" s="6" t="s">
        <v>434</v>
      </c>
      <c r="D87" s="17" t="s">
        <v>369</v>
      </c>
      <c r="E87" s="17" t="s">
        <v>369</v>
      </c>
      <c r="F87" s="17" t="s">
        <v>369</v>
      </c>
      <c r="G87" s="17" t="s">
        <v>369</v>
      </c>
      <c r="H87" s="17" t="s">
        <v>369</v>
      </c>
      <c r="I87" s="17" t="s">
        <v>369</v>
      </c>
      <c r="J87" s="17" t="s">
        <v>369</v>
      </c>
      <c r="K87" s="17" t="s">
        <v>369</v>
      </c>
      <c r="L87" s="17" t="s">
        <v>369</v>
      </c>
      <c r="M87" s="17" t="s">
        <v>369</v>
      </c>
      <c r="N87" s="17" t="s">
        <v>369</v>
      </c>
      <c r="O87" s="17" t="s">
        <v>441</v>
      </c>
      <c r="P87" s="17" t="s">
        <v>369</v>
      </c>
    </row>
    <row r="88" spans="2:16" s="1" customFormat="1" ht="9.75" customHeight="1" thickBot="1">
      <c r="B88" s="9"/>
      <c r="C88" s="10"/>
      <c r="D88" s="15"/>
      <c r="E88" s="16"/>
      <c r="F88" s="16"/>
      <c r="G88" s="16"/>
      <c r="H88" s="16"/>
      <c r="I88" s="16"/>
      <c r="J88" s="16"/>
      <c r="K88" s="16"/>
      <c r="L88" s="16"/>
      <c r="M88" s="16"/>
      <c r="N88" s="16"/>
      <c r="O88" s="16"/>
      <c r="P88" s="16"/>
    </row>
    <row r="89" spans="2:16" s="1" customFormat="1" ht="12.75">
      <c r="B89" s="5">
        <v>8</v>
      </c>
      <c r="C89" s="35" t="s">
        <v>435</v>
      </c>
      <c r="D89" s="19" t="s">
        <v>369</v>
      </c>
      <c r="E89" s="14" t="s">
        <v>369</v>
      </c>
      <c r="F89" s="14" t="s">
        <v>369</v>
      </c>
      <c r="G89" s="14" t="s">
        <v>369</v>
      </c>
      <c r="H89" s="14" t="s">
        <v>369</v>
      </c>
      <c r="I89" s="14" t="s">
        <v>369</v>
      </c>
      <c r="J89" s="14" t="s">
        <v>369</v>
      </c>
      <c r="K89" s="14" t="s">
        <v>369</v>
      </c>
      <c r="L89" s="14" t="s">
        <v>369</v>
      </c>
      <c r="M89" s="14" t="s">
        <v>369</v>
      </c>
      <c r="N89" s="14" t="s">
        <v>369</v>
      </c>
      <c r="O89" s="17" t="s">
        <v>442</v>
      </c>
      <c r="P89" s="14" t="s">
        <v>369</v>
      </c>
    </row>
    <row r="90" spans="2:16" s="1" customFormat="1" ht="12.75" customHeight="1" thickBot="1">
      <c r="B90" s="9"/>
      <c r="C90" s="10"/>
      <c r="D90" s="15"/>
      <c r="E90" s="16"/>
      <c r="F90" s="16"/>
      <c r="G90" s="16"/>
      <c r="H90" s="16"/>
      <c r="I90" s="16"/>
      <c r="J90" s="16"/>
      <c r="K90" s="16"/>
      <c r="L90" s="16"/>
      <c r="M90" s="16"/>
      <c r="N90" s="16"/>
      <c r="O90" s="16"/>
      <c r="P90" s="16"/>
    </row>
    <row r="91" spans="2:16" s="1" customFormat="1" ht="12" customHeight="1">
      <c r="B91" s="5">
        <v>9</v>
      </c>
      <c r="C91" s="6" t="s">
        <v>436</v>
      </c>
      <c r="D91" s="14" t="s">
        <v>369</v>
      </c>
      <c r="E91" s="14" t="s">
        <v>369</v>
      </c>
      <c r="F91" s="14" t="s">
        <v>369</v>
      </c>
      <c r="G91" s="14" t="s">
        <v>369</v>
      </c>
      <c r="H91" s="14" t="s">
        <v>369</v>
      </c>
      <c r="I91" s="14" t="s">
        <v>369</v>
      </c>
      <c r="J91" s="14" t="s">
        <v>369</v>
      </c>
      <c r="K91" s="14" t="s">
        <v>369</v>
      </c>
      <c r="L91" s="14" t="s">
        <v>369</v>
      </c>
      <c r="M91" s="14" t="s">
        <v>369</v>
      </c>
      <c r="N91" s="14" t="s">
        <v>369</v>
      </c>
      <c r="O91" s="14" t="s">
        <v>443</v>
      </c>
      <c r="P91" s="14" t="s">
        <v>369</v>
      </c>
    </row>
    <row r="92" spans="2:16" s="1" customFormat="1" ht="12.75" customHeight="1" thickBot="1">
      <c r="B92" s="9"/>
      <c r="C92" s="10"/>
      <c r="D92" s="15"/>
      <c r="E92" s="16"/>
      <c r="F92" s="16"/>
      <c r="G92" s="16"/>
      <c r="H92" s="16"/>
      <c r="I92" s="16"/>
      <c r="J92" s="16"/>
      <c r="K92" s="16"/>
      <c r="L92" s="16"/>
      <c r="M92" s="16"/>
      <c r="N92" s="16"/>
      <c r="O92" s="16"/>
      <c r="P92" s="16"/>
    </row>
    <row r="93" ht="9" customHeight="1"/>
    <row r="94" spans="3:7" ht="27" customHeight="1">
      <c r="C94" s="40" t="s">
        <v>437</v>
      </c>
      <c r="D94" s="40"/>
      <c r="E94" s="40"/>
      <c r="F94" s="40"/>
      <c r="G94" s="40"/>
    </row>
    <row r="95" spans="3:7" ht="11.25" customHeight="1">
      <c r="C95" s="40"/>
      <c r="D95" s="40"/>
      <c r="E95" s="40"/>
      <c r="F95" s="40"/>
      <c r="G95" s="40"/>
    </row>
  </sheetData>
  <sheetProtection/>
  <mergeCells count="9">
    <mergeCell ref="B54:C54"/>
    <mergeCell ref="B74:C74"/>
    <mergeCell ref="C95:G95"/>
    <mergeCell ref="B4:C4"/>
    <mergeCell ref="B12:C12"/>
    <mergeCell ref="B28:C28"/>
    <mergeCell ref="C44:G44"/>
    <mergeCell ref="B46:C46"/>
    <mergeCell ref="C94:G94"/>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PZU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jkrystosiak</dc:creator>
  <cp:keywords/>
  <dc:description/>
  <cp:lastModifiedBy>Krystosiak</cp:lastModifiedBy>
  <cp:lastPrinted>2017-03-16T17:44:58Z</cp:lastPrinted>
  <dcterms:created xsi:type="dcterms:W3CDTF">2012-03-13T16:24:35Z</dcterms:created>
  <dcterms:modified xsi:type="dcterms:W3CDTF">2017-09-02T11:32:09Z</dcterms:modified>
  <cp:category/>
  <cp:version/>
  <cp:contentType/>
  <cp:contentStatus/>
</cp:coreProperties>
</file>